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6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7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8.xml" ContentType="application/vnd.openxmlformats-officedocument.drawing+xml"/>
  <Override PartName="/xl/ctrlProps/ctrlProp38.xml" ContentType="application/vnd.ms-excel.controlproperties+xml"/>
  <Override PartName="/xl/drawings/drawing9.xml" ContentType="application/vnd.openxmlformats-officedocument.drawing+xml"/>
  <Override PartName="/xl/ctrlProps/ctrlProp39.xml" ContentType="application/vnd.ms-excel.controlproperties+xml"/>
  <Override PartName="/xl/drawings/drawing10.xml" ContentType="application/vnd.openxmlformats-officedocument.drawing+xml"/>
  <Override PartName="/xl/ctrlProps/ctrlProp40.xml" ContentType="application/vnd.ms-excel.controlproperties+xml"/>
  <Override PartName="/xl/drawings/drawing11.xml" ContentType="application/vnd.openxmlformats-officedocument.drawing+xml"/>
  <Override PartName="/xl/ctrlProps/ctrlProp41.xml" ContentType="application/vnd.ms-excel.controlproperties+xml"/>
  <Override PartName="/xl/drawings/drawing12.xml" ContentType="application/vnd.openxmlformats-officedocument.drawing+xml"/>
  <Override PartName="/xl/ctrlProps/ctrlProp42.xml" ContentType="application/vnd.ms-excel.controlproperties+xml"/>
  <Override PartName="/xl/drawings/drawing13.xml" ContentType="application/vnd.openxmlformats-officedocument.drawing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\Payroll\FLSA\FLSA - Jennifers Stuff\"/>
    </mc:Choice>
  </mc:AlternateContent>
  <bookViews>
    <workbookView xWindow="2460" yWindow="1590" windowWidth="23655" windowHeight="12795"/>
  </bookViews>
  <sheets>
    <sheet name="Information" sheetId="29" r:id="rId1"/>
    <sheet name="December 2016" sheetId="18" r:id="rId2"/>
    <sheet name="January 2017" sheetId="13" r:id="rId3"/>
    <sheet name="February 2017" sheetId="14" r:id="rId4"/>
    <sheet name="March 2017" sheetId="15" r:id="rId5"/>
    <sheet name="April 2017" sheetId="20" r:id="rId6"/>
    <sheet name="May 2017" sheetId="21" r:id="rId7"/>
    <sheet name="June 2017" sheetId="22" r:id="rId8"/>
    <sheet name="July 2017" sheetId="23" r:id="rId9"/>
    <sheet name="August 2017" sheetId="24" r:id="rId10"/>
    <sheet name="September 2017" sheetId="25" r:id="rId11"/>
    <sheet name="October 2017" sheetId="26" r:id="rId12"/>
    <sheet name="November 2017" sheetId="27" r:id="rId13"/>
    <sheet name="December 2017" sheetId="28" r:id="rId14"/>
  </sheets>
  <definedNames>
    <definedName name="_xlnm.Print_Area" localSheetId="5">'April 2017'!$A$1:$AH$42</definedName>
    <definedName name="_xlnm.Print_Area" localSheetId="9">'August 2017'!$A$1:$AH$42</definedName>
    <definedName name="_xlnm.Print_Area" localSheetId="1">'December 2016'!$A$1:$AH$42</definedName>
    <definedName name="_xlnm.Print_Area" localSheetId="13">'December 2017'!$A$1:$AH$42</definedName>
    <definedName name="_xlnm.Print_Area" localSheetId="3">'February 2017'!$A$1:$AH$42</definedName>
    <definedName name="_xlnm.Print_Area" localSheetId="2">'January 2017'!$A$1:$AH$42</definedName>
    <definedName name="_xlnm.Print_Area" localSheetId="8">'July 2017'!$A$1:$AH$42</definedName>
    <definedName name="_xlnm.Print_Area" localSheetId="7">'June 2017'!$A$1:$AH$42</definedName>
    <definedName name="_xlnm.Print_Area" localSheetId="4">'March 2017'!$A$1:$AH$42</definedName>
    <definedName name="_xlnm.Print_Area" localSheetId="6">'May 2017'!$A$1:$AH$42</definedName>
    <definedName name="_xlnm.Print_Area" localSheetId="12">'November 2017'!$A$1:$AH$42</definedName>
    <definedName name="_xlnm.Print_Area" localSheetId="11">'October 2017'!$A$1:$AH$42</definedName>
    <definedName name="_xlnm.Print_Area" localSheetId="10">'September 2017'!$A$1:$AH$42</definedName>
  </definedNames>
  <calcPr calcId="162913"/>
</workbook>
</file>

<file path=xl/calcChain.xml><?xml version="1.0" encoding="utf-8"?>
<calcChain xmlns="http://schemas.openxmlformats.org/spreadsheetml/2006/main">
  <c r="Y14" i="28" l="1"/>
  <c r="R14" i="28"/>
  <c r="K14" i="28"/>
  <c r="D14" i="28"/>
  <c r="B14" i="28"/>
  <c r="T14" i="27"/>
  <c r="M14" i="27"/>
  <c r="F14" i="27"/>
  <c r="B14" i="27"/>
  <c r="W14" i="26"/>
  <c r="P14" i="26"/>
  <c r="I14" i="26"/>
  <c r="B14" i="26"/>
  <c r="Y14" i="25"/>
  <c r="R14" i="25"/>
  <c r="K14" i="25"/>
  <c r="D14" i="25"/>
  <c r="B14" i="25"/>
  <c r="U14" i="24"/>
  <c r="N14" i="24"/>
  <c r="G14" i="24"/>
  <c r="B14" i="24"/>
  <c r="X14" i="23"/>
  <c r="Q14" i="23"/>
  <c r="J14" i="23"/>
  <c r="C14" i="23"/>
  <c r="B14" i="23"/>
  <c r="E14" i="22" l="1"/>
  <c r="L14" i="22"/>
  <c r="S14" i="22"/>
  <c r="H14" i="21"/>
  <c r="O14" i="21"/>
  <c r="V14" i="21"/>
  <c r="C14" i="20"/>
  <c r="J14" i="20"/>
  <c r="Q14" i="20"/>
  <c r="X14" i="20"/>
  <c r="F14" i="15"/>
  <c r="M14" i="15"/>
  <c r="T14" i="15"/>
  <c r="T14" i="14"/>
  <c r="M14" i="14"/>
  <c r="F14" i="14"/>
  <c r="W14" i="13"/>
  <c r="P14" i="13"/>
  <c r="I14" i="13"/>
  <c r="B14" i="13"/>
  <c r="Z14" i="18"/>
  <c r="S14" i="18"/>
  <c r="L14" i="18"/>
  <c r="E14" i="18"/>
  <c r="B14" i="18"/>
  <c r="AH11" i="14" l="1"/>
  <c r="I33" i="14" s="1"/>
  <c r="AH11" i="15"/>
  <c r="I33" i="15" s="1"/>
  <c r="AH11" i="20"/>
  <c r="I33" i="20" s="1"/>
  <c r="AH11" i="21"/>
  <c r="I33" i="21" s="1"/>
  <c r="AH11" i="22"/>
  <c r="I33" i="22" s="1"/>
  <c r="AH11" i="23"/>
  <c r="I33" i="23" s="1"/>
  <c r="AH11" i="24"/>
  <c r="I33" i="24" s="1"/>
  <c r="AH11" i="25"/>
  <c r="I33" i="25" s="1"/>
  <c r="AH11" i="26"/>
  <c r="I33" i="26" s="1"/>
  <c r="AH11" i="27"/>
  <c r="I33" i="27" s="1"/>
  <c r="AH11" i="28"/>
  <c r="I33" i="28" s="1"/>
  <c r="AH11" i="13"/>
  <c r="I33" i="13" s="1"/>
  <c r="AH11" i="18"/>
  <c r="I33" i="18" s="1"/>
  <c r="G30" i="18"/>
  <c r="B6" i="28" l="1"/>
  <c r="L4" i="28"/>
  <c r="B4" i="28"/>
  <c r="B6" i="27"/>
  <c r="L4" i="27"/>
  <c r="B4" i="27"/>
  <c r="B6" i="26"/>
  <c r="L4" i="26"/>
  <c r="B4" i="26"/>
  <c r="B6" i="25"/>
  <c r="L4" i="25"/>
  <c r="B4" i="25"/>
  <c r="B6" i="24"/>
  <c r="L4" i="24"/>
  <c r="B4" i="24"/>
  <c r="B6" i="23"/>
  <c r="L4" i="23"/>
  <c r="B4" i="23"/>
  <c r="B6" i="22"/>
  <c r="L4" i="22"/>
  <c r="B4" i="22"/>
  <c r="B6" i="21"/>
  <c r="L4" i="21"/>
  <c r="B4" i="21"/>
  <c r="B6" i="20"/>
  <c r="L4" i="20"/>
  <c r="B4" i="20"/>
  <c r="B6" i="15"/>
  <c r="L4" i="15"/>
  <c r="B4" i="15"/>
  <c r="B6" i="14"/>
  <c r="L4" i="14"/>
  <c r="B4" i="14"/>
  <c r="B6" i="13"/>
  <c r="L4" i="13"/>
  <c r="B4" i="13"/>
  <c r="G22" i="18"/>
  <c r="G21" i="18"/>
  <c r="L4" i="18"/>
  <c r="B6" i="18"/>
  <c r="B4" i="18"/>
  <c r="B9" i="29"/>
  <c r="A9" i="28" l="1"/>
  <c r="I24" i="28"/>
  <c r="X16" i="28"/>
  <c r="Q16" i="28"/>
  <c r="P15" i="28"/>
  <c r="AE15" i="28"/>
  <c r="W15" i="28"/>
  <c r="Q15" i="28"/>
  <c r="J16" i="28"/>
  <c r="AH12" i="28"/>
  <c r="AH10" i="28"/>
  <c r="AH9" i="28"/>
  <c r="AH13" i="28" s="1"/>
  <c r="A9" i="27"/>
  <c r="R15" i="27"/>
  <c r="Y15" i="27"/>
  <c r="S16" i="27"/>
  <c r="L16" i="27"/>
  <c r="AH12" i="27"/>
  <c r="AH10" i="27"/>
  <c r="I24" i="27" s="1"/>
  <c r="AH9" i="27"/>
  <c r="N15" i="26"/>
  <c r="G15" i="26"/>
  <c r="AC16" i="26"/>
  <c r="V15" i="26"/>
  <c r="O16" i="26"/>
  <c r="H16" i="26"/>
  <c r="AH12" i="26"/>
  <c r="AH10" i="26"/>
  <c r="I24" i="26" s="1"/>
  <c r="AH9" i="26"/>
  <c r="A9" i="25"/>
  <c r="AH13" i="26" l="1"/>
  <c r="H15" i="26"/>
  <c r="I15" i="28"/>
  <c r="J15" i="28"/>
  <c r="L15" i="27"/>
  <c r="AH13" i="27"/>
  <c r="K15" i="27"/>
  <c r="O15" i="26"/>
  <c r="AB15" i="26"/>
  <c r="S15" i="27"/>
  <c r="X15" i="28"/>
  <c r="C15" i="28"/>
  <c r="AE16" i="28"/>
  <c r="AD15" i="28"/>
  <c r="E15" i="27"/>
  <c r="Z15" i="27"/>
  <c r="Z16" i="27"/>
  <c r="AC15" i="26"/>
  <c r="U15" i="26"/>
  <c r="V16" i="26"/>
  <c r="AH16" i="26" s="1"/>
  <c r="AH15" i="28" l="1"/>
  <c r="AH15" i="26"/>
  <c r="B15" i="28"/>
  <c r="C16" i="28"/>
  <c r="AH16" i="28" s="1"/>
  <c r="AH15" i="27"/>
  <c r="E16" i="27"/>
  <c r="AH16" i="27" s="1"/>
  <c r="D15" i="27"/>
  <c r="I24" i="25" l="1"/>
  <c r="AE15" i="25"/>
  <c r="X16" i="25"/>
  <c r="Q16" i="25"/>
  <c r="I15" i="25"/>
  <c r="C15" i="25"/>
  <c r="AH12" i="25"/>
  <c r="AH10" i="25"/>
  <c r="AH9" i="25"/>
  <c r="AH13" i="25" s="1"/>
  <c r="A9" i="24"/>
  <c r="T15" i="24"/>
  <c r="S15" i="24"/>
  <c r="AA16" i="24"/>
  <c r="T16" i="24"/>
  <c r="L15" i="24"/>
  <c r="AH12" i="24"/>
  <c r="AH10" i="24"/>
  <c r="I24" i="24" s="1"/>
  <c r="AH9" i="24"/>
  <c r="A9" i="23"/>
  <c r="I24" i="23"/>
  <c r="W16" i="23"/>
  <c r="W15" i="23"/>
  <c r="O15" i="23"/>
  <c r="AD15" i="23"/>
  <c r="V15" i="23"/>
  <c r="P15" i="23"/>
  <c r="I16" i="23"/>
  <c r="AH12" i="23"/>
  <c r="AH10" i="23"/>
  <c r="AH9" i="23"/>
  <c r="AH13" i="23" s="1"/>
  <c r="A9" i="22"/>
  <c r="B14" i="22" s="1"/>
  <c r="K15" i="22"/>
  <c r="Y16" i="22"/>
  <c r="R15" i="22"/>
  <c r="K16" i="22"/>
  <c r="AH12" i="22"/>
  <c r="AH10" i="22"/>
  <c r="I24" i="22" s="1"/>
  <c r="AH9" i="22"/>
  <c r="AH13" i="22" s="1"/>
  <c r="A9" i="21"/>
  <c r="B14" i="21" s="1"/>
  <c r="U15" i="21"/>
  <c r="T15" i="21"/>
  <c r="AB16" i="21"/>
  <c r="U16" i="21"/>
  <c r="N16" i="21"/>
  <c r="AH12" i="21"/>
  <c r="AH10" i="21"/>
  <c r="I24" i="21" s="1"/>
  <c r="AH9" i="21"/>
  <c r="A9" i="20"/>
  <c r="B14" i="20" s="1"/>
  <c r="W16" i="20"/>
  <c r="AD15" i="20"/>
  <c r="W15" i="20"/>
  <c r="P15" i="20"/>
  <c r="I16" i="20"/>
  <c r="AH12" i="20"/>
  <c r="AH10" i="20"/>
  <c r="I24" i="20" s="1"/>
  <c r="AH9" i="20"/>
  <c r="G31" i="13"/>
  <c r="G31" i="14" s="1"/>
  <c r="G31" i="15" s="1"/>
  <c r="G31" i="20" s="1"/>
  <c r="G31" i="21" s="1"/>
  <c r="G31" i="22" s="1"/>
  <c r="G31" i="23" s="1"/>
  <c r="G31" i="24" s="1"/>
  <c r="G31" i="25" s="1"/>
  <c r="G31" i="26" s="1"/>
  <c r="G31" i="27" s="1"/>
  <c r="G31" i="28" s="1"/>
  <c r="G22" i="13"/>
  <c r="G22" i="14" s="1"/>
  <c r="G22" i="15" s="1"/>
  <c r="G22" i="20" s="1"/>
  <c r="G22" i="21" s="1"/>
  <c r="G22" i="22" s="1"/>
  <c r="G22" i="23" s="1"/>
  <c r="G22" i="24" s="1"/>
  <c r="G22" i="25" s="1"/>
  <c r="G22" i="26" s="1"/>
  <c r="G22" i="27" s="1"/>
  <c r="G22" i="28" s="1"/>
  <c r="H32" i="18"/>
  <c r="H23" i="18"/>
  <c r="AF15" i="18"/>
  <c r="Y15" i="18"/>
  <c r="AH12" i="18"/>
  <c r="AH10" i="18"/>
  <c r="I24" i="18" s="1"/>
  <c r="AH9" i="18"/>
  <c r="M15" i="21" l="1"/>
  <c r="AH13" i="20"/>
  <c r="AH13" i="24"/>
  <c r="H15" i="23"/>
  <c r="M16" i="24"/>
  <c r="J15" i="25"/>
  <c r="P16" i="20"/>
  <c r="N15" i="21"/>
  <c r="P15" i="25"/>
  <c r="AE16" i="25"/>
  <c r="H15" i="20"/>
  <c r="J15" i="22"/>
  <c r="P16" i="23"/>
  <c r="M15" i="24"/>
  <c r="I15" i="20"/>
  <c r="AA15" i="21"/>
  <c r="O15" i="20"/>
  <c r="AD16" i="20"/>
  <c r="X15" i="22"/>
  <c r="AC15" i="20"/>
  <c r="I15" i="23"/>
  <c r="Z15" i="24"/>
  <c r="AH13" i="18"/>
  <c r="K15" i="18"/>
  <c r="J15" i="18"/>
  <c r="Q15" i="18"/>
  <c r="M25" i="18"/>
  <c r="G21" i="13" s="1"/>
  <c r="H23" i="13" s="1"/>
  <c r="M35" i="18"/>
  <c r="G30" i="13" s="1"/>
  <c r="H32" i="13" s="1"/>
  <c r="M35" i="13" s="1"/>
  <c r="G30" i="14" s="1"/>
  <c r="H32" i="14" s="1"/>
  <c r="C16" i="25"/>
  <c r="Q15" i="25"/>
  <c r="J16" i="25"/>
  <c r="B15" i="25"/>
  <c r="AD15" i="25"/>
  <c r="W15" i="25"/>
  <c r="X15" i="25"/>
  <c r="F16" i="24"/>
  <c r="AA15" i="24"/>
  <c r="B15" i="23"/>
  <c r="AD16" i="23"/>
  <c r="AC15" i="23"/>
  <c r="D15" i="22"/>
  <c r="R16" i="22"/>
  <c r="Y15" i="22"/>
  <c r="Q15" i="22"/>
  <c r="AH13" i="21"/>
  <c r="AB15" i="21"/>
  <c r="B15" i="20"/>
  <c r="V15" i="20"/>
  <c r="R15" i="18"/>
  <c r="X15" i="18"/>
  <c r="Y16" i="18" s="1"/>
  <c r="AE15" i="18"/>
  <c r="AF16" i="18" s="1"/>
  <c r="C15" i="18"/>
  <c r="D15" i="18" s="1"/>
  <c r="A9" i="15"/>
  <c r="B14" i="15" s="1"/>
  <c r="Z15" i="15"/>
  <c r="S16" i="15"/>
  <c r="K15" i="15"/>
  <c r="AH12" i="15"/>
  <c r="AH10" i="15"/>
  <c r="AH9" i="15"/>
  <c r="A9" i="14"/>
  <c r="B14" i="14" s="1"/>
  <c r="R15" i="14"/>
  <c r="Z15" i="14"/>
  <c r="S16" i="14"/>
  <c r="L15" i="14"/>
  <c r="AH12" i="14"/>
  <c r="AH10" i="14"/>
  <c r="I24" i="14" s="1"/>
  <c r="AH9" i="14"/>
  <c r="AH13" i="14" s="1"/>
  <c r="AB15" i="13"/>
  <c r="AC15" i="13"/>
  <c r="V16" i="13"/>
  <c r="AH12" i="13"/>
  <c r="AH10" i="13"/>
  <c r="I24" i="13" s="1"/>
  <c r="AH9" i="13"/>
  <c r="AH15" i="22" l="1"/>
  <c r="AH13" i="15"/>
  <c r="I24" i="15"/>
  <c r="AH13" i="13"/>
  <c r="R16" i="18"/>
  <c r="K16" i="18"/>
  <c r="AH15" i="23"/>
  <c r="AH15" i="20"/>
  <c r="L15" i="15"/>
  <c r="L16" i="15" s="1"/>
  <c r="AH15" i="18"/>
  <c r="L16" i="14"/>
  <c r="G15" i="13"/>
  <c r="H15" i="13" s="1"/>
  <c r="H16" i="13" s="1"/>
  <c r="Z16" i="14"/>
  <c r="N15" i="13"/>
  <c r="AC16" i="13"/>
  <c r="AH15" i="25"/>
  <c r="O15" i="13"/>
  <c r="S15" i="14"/>
  <c r="AH16" i="24"/>
  <c r="D16" i="18"/>
  <c r="M25" i="13"/>
  <c r="G21" i="14" s="1"/>
  <c r="H23" i="14" s="1"/>
  <c r="M25" i="14" s="1"/>
  <c r="G21" i="15" s="1"/>
  <c r="H23" i="15" s="1"/>
  <c r="AH16" i="25"/>
  <c r="F15" i="24"/>
  <c r="AH15" i="24" s="1"/>
  <c r="E15" i="24"/>
  <c r="A15" i="23"/>
  <c r="B16" i="23"/>
  <c r="AH16" i="23" s="1"/>
  <c r="D16" i="22"/>
  <c r="AH16" i="22" s="1"/>
  <c r="C15" i="22"/>
  <c r="F15" i="21"/>
  <c r="G15" i="21" s="1"/>
  <c r="AH15" i="21" s="1"/>
  <c r="A15" i="20"/>
  <c r="B16" i="20"/>
  <c r="AH16" i="20" s="1"/>
  <c r="E16" i="15"/>
  <c r="R15" i="15"/>
  <c r="S15" i="15"/>
  <c r="Y15" i="15"/>
  <c r="Z16" i="15" s="1"/>
  <c r="M35" i="14"/>
  <c r="G30" i="15" s="1"/>
  <c r="H32" i="15" s="1"/>
  <c r="M35" i="15" s="1"/>
  <c r="G30" i="20" s="1"/>
  <c r="H32" i="20" s="1"/>
  <c r="M35" i="20" s="1"/>
  <c r="G30" i="21" s="1"/>
  <c r="H32" i="21" s="1"/>
  <c r="M35" i="21" s="1"/>
  <c r="G30" i="22" s="1"/>
  <c r="H32" i="22" s="1"/>
  <c r="M35" i="22" s="1"/>
  <c r="G30" i="23" s="1"/>
  <c r="H32" i="23" s="1"/>
  <c r="M35" i="23" s="1"/>
  <c r="G30" i="24" s="1"/>
  <c r="H32" i="24" s="1"/>
  <c r="M35" i="24" s="1"/>
  <c r="G30" i="25" s="1"/>
  <c r="H32" i="25" s="1"/>
  <c r="M35" i="25" s="1"/>
  <c r="G30" i="26" s="1"/>
  <c r="H32" i="26" s="1"/>
  <c r="M35" i="26" s="1"/>
  <c r="G30" i="27" s="1"/>
  <c r="H32" i="27" s="1"/>
  <c r="M35" i="27" s="1"/>
  <c r="G30" i="28" s="1"/>
  <c r="H32" i="28" s="1"/>
  <c r="M35" i="28" s="1"/>
  <c r="E16" i="14"/>
  <c r="K15" i="14"/>
  <c r="Y15" i="14"/>
  <c r="U15" i="13"/>
  <c r="V15" i="13"/>
  <c r="G16" i="21" l="1"/>
  <c r="AH16" i="21" s="1"/>
  <c r="O16" i="13"/>
  <c r="AH16" i="13" s="1"/>
  <c r="AH15" i="13"/>
  <c r="AH16" i="18"/>
  <c r="AH16" i="15"/>
  <c r="AH16" i="14"/>
  <c r="E15" i="15"/>
  <c r="AH15" i="15" s="1"/>
  <c r="D15" i="15"/>
  <c r="M25" i="15"/>
  <c r="G21" i="20" s="1"/>
  <c r="H23" i="20" s="1"/>
  <c r="E15" i="14"/>
  <c r="AH15" i="14" s="1"/>
  <c r="D15" i="14"/>
  <c r="M25" i="20" l="1"/>
  <c r="G21" i="21" s="1"/>
  <c r="H23" i="21" s="1"/>
  <c r="M25" i="21" l="1"/>
  <c r="G21" i="22" s="1"/>
  <c r="H23" i="22" s="1"/>
  <c r="M25" i="22" l="1"/>
  <c r="G21" i="23" s="1"/>
  <c r="H23" i="23" s="1"/>
  <c r="M25" i="23" l="1"/>
  <c r="G21" i="24" s="1"/>
  <c r="H23" i="24" s="1"/>
  <c r="M25" i="24" l="1"/>
  <c r="G21" i="25" s="1"/>
  <c r="H23" i="25" s="1"/>
  <c r="M25" i="25" l="1"/>
  <c r="G21" i="26" s="1"/>
  <c r="H23" i="26" s="1"/>
  <c r="M25" i="26" l="1"/>
  <c r="G21" i="27" s="1"/>
  <c r="H23" i="27" s="1"/>
  <c r="M25" i="27" l="1"/>
  <c r="G21" i="28" s="1"/>
  <c r="H23" i="28" s="1"/>
  <c r="M25" i="28" s="1"/>
</calcChain>
</file>

<file path=xl/sharedStrings.xml><?xml version="1.0" encoding="utf-8"?>
<sst xmlns="http://schemas.openxmlformats.org/spreadsheetml/2006/main" count="607" uniqueCount="68">
  <si>
    <t>NAME</t>
  </si>
  <si>
    <t>GRANT NUMBER</t>
  </si>
  <si>
    <t>MONTH</t>
  </si>
  <si>
    <t>YEAR</t>
  </si>
  <si>
    <t>TOTAL</t>
  </si>
  <si>
    <t>Regular Work Day</t>
  </si>
  <si>
    <t>Annual Leave Used</t>
  </si>
  <si>
    <t>Sick Leave Used</t>
  </si>
  <si>
    <t xml:space="preserve">I.  Annual Leave </t>
  </si>
  <si>
    <t xml:space="preserve">    Brought Forward </t>
  </si>
  <si>
    <t xml:space="preserve">    Accum Per Month</t>
  </si>
  <si>
    <t xml:space="preserve">    Sub - Total           </t>
  </si>
  <si>
    <t xml:space="preserve">    Leave Used         </t>
  </si>
  <si>
    <t xml:space="preserve">    NET ANNUAL LEAVE </t>
  </si>
  <si>
    <t>II.  Sick Leave</t>
  </si>
  <si>
    <t xml:space="preserve">    Donated Leave     </t>
  </si>
  <si>
    <t xml:space="preserve">    NET SICK LEAVE</t>
  </si>
  <si>
    <t>Approved by:</t>
  </si>
  <si>
    <r>
      <t xml:space="preserve">                                                               </t>
    </r>
    <r>
      <rPr>
        <sz val="10"/>
        <rFont val="Arial"/>
        <family val="2"/>
      </rPr>
      <t xml:space="preserve">   Date:  _______________
  (Supervisor) </t>
    </r>
  </si>
  <si>
    <t>I certify that the reported information is correct.</t>
  </si>
  <si>
    <t xml:space="preserve"> </t>
  </si>
  <si>
    <t>Date:</t>
  </si>
  <si>
    <t>MURC Approval:</t>
  </si>
  <si>
    <t>Employee's Signature</t>
  </si>
  <si>
    <t>January</t>
  </si>
  <si>
    <t>April</t>
  </si>
  <si>
    <t>March</t>
  </si>
  <si>
    <t>February</t>
  </si>
  <si>
    <t>Marshall University Research Corporation
Time &amp; Attendance Report</t>
  </si>
  <si>
    <t>2017</t>
  </si>
  <si>
    <t>Employee ID</t>
  </si>
  <si>
    <t>Prior month
start of wk</t>
  </si>
  <si>
    <t>OT</t>
  </si>
  <si>
    <t>Straight OT hours</t>
  </si>
  <si>
    <t>1.5 OT hours</t>
  </si>
  <si>
    <t>December</t>
  </si>
  <si>
    <t>2016</t>
  </si>
  <si>
    <t>June</t>
  </si>
  <si>
    <t>May</t>
  </si>
  <si>
    <t>July</t>
  </si>
  <si>
    <t>August</t>
  </si>
  <si>
    <t>September</t>
  </si>
  <si>
    <t>October</t>
  </si>
  <si>
    <t>November</t>
  </si>
  <si>
    <t>Please enter the information below to be transferred to each month's tab automatically.</t>
  </si>
  <si>
    <t>Grant Number For This Year</t>
  </si>
  <si>
    <t>Your Name</t>
  </si>
  <si>
    <t>Annual Leave Hours Per Month  (Consult Handbook for Accumlate Hours)</t>
  </si>
  <si>
    <t xml:space="preserve"> Sick Leave Hours Per Month  (All Employees Accumulate 11.25 Hrs/Month)</t>
  </si>
  <si>
    <t>Total Annual Leave Accumulation From Last Year/Month</t>
  </si>
  <si>
    <t>Total Sick Leave Accumulation From Last Year/Month</t>
  </si>
  <si>
    <t>Maximum A/L</t>
  </si>
  <si>
    <t>901 Number (Required)</t>
  </si>
  <si>
    <t>Instructions:</t>
  </si>
  <si>
    <t>Enter the above information. It will be transferred to all timesheets for the year. If any information changes during the year, you can manually update that month's timesheet.</t>
  </si>
  <si>
    <t>1. All overtime and compensatory time must be approved in advanced by the supervisor.</t>
  </si>
  <si>
    <t>2. Enter actual hours worked each day on the top line ("Regular Work Day")</t>
  </si>
  <si>
    <t>3. When A/L and S/L are used, enter the time on the appropriate line for that day</t>
  </si>
  <si>
    <t>Completing Monthly Timesheet*:</t>
  </si>
  <si>
    <t>*Please refer to MURC FLSA and HR policies and procedures for Overtime and Compensatory Time rules and requirements for employees and supervisors</t>
  </si>
  <si>
    <t>Check here if employee and supervisor agree that overtime will be used as compensatory time. (Otherwise, overtime will be paid to employee)</t>
  </si>
  <si>
    <t>3. Report Holiday Time on the "Holiday or Comp Time Used" line</t>
  </si>
  <si>
    <t>Holiday or Comp Time Used</t>
  </si>
  <si>
    <t>Resources:</t>
  </si>
  <si>
    <t>MURC FLSA Information</t>
  </si>
  <si>
    <t>MURC HR Policy and Procedure</t>
  </si>
  <si>
    <t>Total hrs 
worked</t>
  </si>
  <si>
    <t>4. When compensatory time is used, reduce that day's "Regular Work Day" time by the comp time used. Report comp time used on the "Holiday or Comp Time Used"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</si>
</sst>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_);_(* \(#,##0.000\);_(* &quot;-&quot;???_);_(@_)"/>
    <numFmt numFmtId="165" formatCode="0.000;[Red]0.000"/>
    <numFmt numFmtId="166" formatCode="_(* #,##0.000_);_(* \(#,##0.000\);_(* &quot;-&quot;??_);_(@_)"/>
  </numFmts>
  <fonts count="26" x14ac:knownFonts="1">
    <font>
      <sz val="10"/>
      <name val="Arial"/>
    </font>
    <font>
      <sz val="14"/>
      <name val="Arial Rounded MT Bold"/>
      <family val="2"/>
    </font>
    <font>
      <sz val="8"/>
      <name val="Arial Rounded MT Bold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20"/>
      <name val="Garamond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7"/>
      <name val="Arial"/>
      <family val="2"/>
    </font>
    <font>
      <i/>
      <sz val="7"/>
      <color indexed="17"/>
      <name val="Arial"/>
      <family val="2"/>
    </font>
    <font>
      <i/>
      <sz val="8"/>
      <color indexed="17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theme="0" tint="-0.499984740745262"/>
      <name val="Times New Roman"/>
      <family val="1"/>
    </font>
    <font>
      <sz val="8"/>
      <name val="Times New Roman"/>
      <family val="1"/>
    </font>
    <font>
      <sz val="8"/>
      <color theme="0" tint="-0.499984740745262"/>
      <name val="Times New Roman"/>
      <family val="1"/>
    </font>
    <font>
      <sz val="9"/>
      <color theme="0" tint="-4.9989318521683403E-2"/>
      <name val="Times New Roman"/>
      <family val="1"/>
    </font>
    <font>
      <sz val="8"/>
      <color theme="0" tint="-4.9989318521683403E-2"/>
      <name val="Times New Roman"/>
      <family val="1"/>
    </font>
    <font>
      <sz val="9"/>
      <color theme="0"/>
      <name val="Times New Roman"/>
      <family val="1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protection locked="0"/>
    </xf>
    <xf numFmtId="0" fontId="7" fillId="0" borderId="0">
      <protection locked="0"/>
    </xf>
    <xf numFmtId="0" fontId="25" fillId="0" borderId="0" applyNumberFormat="0" applyFill="0" applyBorder="0" applyAlignment="0" applyProtection="0">
      <protection locked="0"/>
    </xf>
  </cellStyleXfs>
  <cellXfs count="277">
    <xf numFmtId="0" fontId="0" fillId="0" borderId="0" xfId="0">
      <protection locked="0"/>
    </xf>
    <xf numFmtId="0" fontId="1" fillId="0" borderId="0" xfId="0" applyFont="1" applyAlignment="1" applyProtection="1"/>
    <xf numFmtId="49" fontId="1" fillId="0" borderId="0" xfId="0" applyNumberFormat="1" applyFon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2" fontId="0" fillId="0" borderId="0" xfId="0" applyNumberFormat="1" applyAlignment="1" applyProtection="1"/>
    <xf numFmtId="164" fontId="4" fillId="0" borderId="7" xfId="0" applyNumberFormat="1" applyFont="1" applyBorder="1" applyAlignment="1" applyProtection="1">
      <alignment horizontal="center"/>
    </xf>
    <xf numFmtId="0" fontId="0" fillId="0" borderId="10" xfId="0" applyBorder="1" applyAlignment="1" applyProtection="1"/>
    <xf numFmtId="43" fontId="0" fillId="0" borderId="8" xfId="0" applyNumberForma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/>
    <xf numFmtId="0" fontId="0" fillId="0" borderId="3" xfId="0" applyBorder="1" applyAlignment="1" applyProtection="1"/>
    <xf numFmtId="2" fontId="4" fillId="0" borderId="5" xfId="0" applyNumberFormat="1" applyFont="1" applyBorder="1" applyAlignment="1" applyProtection="1">
      <alignment wrapText="1"/>
    </xf>
    <xf numFmtId="2" fontId="4" fillId="0" borderId="11" xfId="0" applyNumberFormat="1" applyFont="1" applyBorder="1" applyAlignment="1" applyProtection="1">
      <alignment wrapText="1"/>
    </xf>
    <xf numFmtId="2" fontId="4" fillId="0" borderId="4" xfId="0" applyNumberFormat="1" applyFont="1" applyBorder="1" applyAlignment="1" applyProtection="1">
      <alignment wrapText="1"/>
    </xf>
    <xf numFmtId="2" fontId="15" fillId="0" borderId="28" xfId="0" applyNumberFormat="1" applyFont="1" applyFill="1" applyBorder="1" applyAlignment="1" applyProtection="1">
      <alignment horizontal="center" vertical="center"/>
    </xf>
    <xf numFmtId="2" fontId="16" fillId="3" borderId="24" xfId="0" applyNumberFormat="1" applyFont="1" applyFill="1" applyBorder="1" applyAlignment="1" applyProtection="1">
      <alignment vertical="center"/>
    </xf>
    <xf numFmtId="2" fontId="16" fillId="3" borderId="6" xfId="0" applyNumberFormat="1" applyFont="1" applyFill="1" applyBorder="1" applyAlignment="1" applyProtection="1">
      <alignment vertical="center"/>
    </xf>
    <xf numFmtId="2" fontId="16" fillId="3" borderId="5" xfId="0" applyNumberFormat="1" applyFont="1" applyFill="1" applyBorder="1" applyAlignment="1" applyProtection="1">
      <alignment vertical="center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16" fillId="3" borderId="25" xfId="0" applyNumberFormat="1" applyFont="1" applyFill="1" applyBorder="1" applyAlignment="1" applyProtection="1">
      <alignment vertical="center"/>
    </xf>
    <xf numFmtId="2" fontId="16" fillId="3" borderId="18" xfId="0" applyNumberFormat="1" applyFont="1" applyFill="1" applyBorder="1" applyAlignment="1" applyProtection="1">
      <alignment vertical="center"/>
    </xf>
    <xf numFmtId="2" fontId="16" fillId="3" borderId="26" xfId="0" applyNumberFormat="1" applyFont="1" applyFill="1" applyBorder="1" applyAlignment="1" applyProtection="1">
      <alignment vertical="center"/>
    </xf>
    <xf numFmtId="2" fontId="4" fillId="0" borderId="12" xfId="0" applyNumberFormat="1" applyFont="1" applyBorder="1" applyAlignment="1" applyProtection="1">
      <alignment horizontal="center" vertical="center" wrapText="1"/>
    </xf>
    <xf numFmtId="2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2" fontId="17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17" fillId="0" borderId="4" xfId="0" applyNumberFormat="1" applyFont="1" applyFill="1" applyBorder="1" applyAlignment="1" applyProtection="1">
      <alignment horizontal="center" vertical="center" shrinkToFit="1"/>
    </xf>
    <xf numFmtId="2" fontId="17" fillId="0" borderId="4" xfId="0" applyNumberFormat="1" applyFont="1" applyBorder="1" applyAlignment="1" applyProtection="1">
      <alignment horizontal="center" vertical="center" shrinkToFit="1"/>
    </xf>
    <xf numFmtId="2" fontId="17" fillId="0" borderId="5" xfId="0" applyNumberFormat="1" applyFont="1" applyBorder="1" applyAlignment="1" applyProtection="1">
      <alignment vertical="center" shrinkToFit="1"/>
    </xf>
    <xf numFmtId="2" fontId="17" fillId="0" borderId="4" xfId="0" applyNumberFormat="1" applyFont="1" applyFill="1" applyBorder="1" applyAlignment="1" applyProtection="1">
      <alignment vertical="center" shrinkToFit="1"/>
    </xf>
    <xf numFmtId="2" fontId="17" fillId="0" borderId="28" xfId="0" applyNumberFormat="1" applyFont="1" applyBorder="1" applyAlignment="1" applyProtection="1">
      <alignment vertical="center" shrinkToFit="1"/>
    </xf>
    <xf numFmtId="2" fontId="0" fillId="0" borderId="0" xfId="0" applyNumberFormat="1" applyAlignment="1" applyProtection="1">
      <alignment horizontal="center"/>
    </xf>
    <xf numFmtId="2" fontId="15" fillId="0" borderId="27" xfId="0" applyNumberFormat="1" applyFont="1" applyFill="1" applyBorder="1" applyAlignment="1" applyProtection="1">
      <alignment vertical="center"/>
    </xf>
    <xf numFmtId="2" fontId="15" fillId="0" borderId="28" xfId="0" applyNumberFormat="1" applyFont="1" applyFill="1" applyBorder="1" applyAlignment="1" applyProtection="1">
      <alignment vertical="center"/>
    </xf>
    <xf numFmtId="2" fontId="15" fillId="0" borderId="11" xfId="0" applyNumberFormat="1" applyFont="1" applyFill="1" applyBorder="1" applyAlignment="1" applyProtection="1">
      <alignment vertical="center"/>
    </xf>
    <xf numFmtId="2" fontId="4" fillId="0" borderId="5" xfId="0" applyNumberFormat="1" applyFont="1" applyFill="1" applyBorder="1" applyAlignment="1" applyProtection="1">
      <alignment wrapText="1"/>
    </xf>
    <xf numFmtId="2" fontId="4" fillId="0" borderId="25" xfId="0" applyNumberFormat="1" applyFont="1" applyBorder="1" applyAlignment="1" applyProtection="1">
      <alignment wrapText="1"/>
    </xf>
    <xf numFmtId="2" fontId="19" fillId="3" borderId="24" xfId="0" applyNumberFormat="1" applyFont="1" applyFill="1" applyBorder="1" applyAlignment="1" applyProtection="1">
      <alignment vertical="center"/>
    </xf>
    <xf numFmtId="2" fontId="19" fillId="3" borderId="6" xfId="0" applyNumberFormat="1" applyFont="1" applyFill="1" applyBorder="1" applyAlignment="1" applyProtection="1">
      <alignment vertical="center"/>
    </xf>
    <xf numFmtId="2" fontId="20" fillId="3" borderId="5" xfId="0" applyNumberFormat="1" applyFont="1" applyFill="1" applyBorder="1" applyAlignment="1" applyProtection="1">
      <alignment vertical="center" shrinkToFit="1"/>
    </xf>
    <xf numFmtId="2" fontId="19" fillId="3" borderId="25" xfId="0" applyNumberFormat="1" applyFont="1" applyFill="1" applyBorder="1" applyAlignment="1" applyProtection="1">
      <alignment vertical="center"/>
    </xf>
    <xf numFmtId="2" fontId="19" fillId="3" borderId="18" xfId="0" applyNumberFormat="1" applyFont="1" applyFill="1" applyBorder="1" applyAlignment="1" applyProtection="1">
      <alignment vertical="center"/>
    </xf>
    <xf numFmtId="2" fontId="19" fillId="3" borderId="18" xfId="0" applyNumberFormat="1" applyFont="1" applyFill="1" applyBorder="1" applyAlignment="1" applyProtection="1">
      <alignment horizontal="right" vertical="center"/>
    </xf>
    <xf numFmtId="2" fontId="20" fillId="3" borderId="26" xfId="0" applyNumberFormat="1" applyFont="1" applyFill="1" applyBorder="1" applyAlignment="1" applyProtection="1">
      <alignment vertical="center" shrinkToFit="1"/>
    </xf>
    <xf numFmtId="2" fontId="17" fillId="3" borderId="24" xfId="0" applyNumberFormat="1" applyFont="1" applyFill="1" applyBorder="1" applyAlignment="1" applyProtection="1">
      <alignment horizontal="center" vertical="center" shrinkToFit="1"/>
    </xf>
    <xf numFmtId="2" fontId="17" fillId="3" borderId="6" xfId="0" applyNumberFormat="1" applyFont="1" applyFill="1" applyBorder="1" applyAlignment="1" applyProtection="1">
      <alignment horizontal="center" vertical="center" shrinkToFit="1"/>
    </xf>
    <xf numFmtId="2" fontId="17" fillId="3" borderId="5" xfId="0" applyNumberFormat="1" applyFont="1" applyFill="1" applyBorder="1" applyAlignment="1" applyProtection="1">
      <alignment horizontal="center" vertical="center" shrinkToFit="1"/>
    </xf>
    <xf numFmtId="2" fontId="17" fillId="3" borderId="29" xfId="0" applyNumberFormat="1" applyFont="1" applyFill="1" applyBorder="1" applyAlignment="1" applyProtection="1">
      <alignment horizontal="center" vertical="center" shrinkToFit="1"/>
    </xf>
    <xf numFmtId="2" fontId="17" fillId="3" borderId="0" xfId="0" applyNumberFormat="1" applyFont="1" applyFill="1" applyBorder="1" applyAlignment="1" applyProtection="1">
      <alignment horizontal="center" vertical="center" shrinkToFit="1"/>
    </xf>
    <xf numFmtId="2" fontId="17" fillId="3" borderId="12" xfId="0" applyNumberFormat="1" applyFont="1" applyFill="1" applyBorder="1" applyAlignment="1" applyProtection="1">
      <alignment horizontal="center" vertical="center" shrinkToFit="1"/>
    </xf>
    <xf numFmtId="2" fontId="17" fillId="3" borderId="25" xfId="0" applyNumberFormat="1" applyFont="1" applyFill="1" applyBorder="1" applyAlignment="1" applyProtection="1">
      <alignment horizontal="center" vertical="center" shrinkToFit="1"/>
    </xf>
    <xf numFmtId="2" fontId="17" fillId="3" borderId="18" xfId="0" applyNumberFormat="1" applyFont="1" applyFill="1" applyBorder="1" applyAlignment="1" applyProtection="1">
      <alignment horizontal="center" vertical="center" shrinkToFit="1"/>
    </xf>
    <xf numFmtId="2" fontId="17" fillId="3" borderId="26" xfId="0" applyNumberFormat="1" applyFont="1" applyFill="1" applyBorder="1" applyAlignment="1" applyProtection="1">
      <alignment horizontal="center" vertical="center" shrinkToFit="1"/>
    </xf>
    <xf numFmtId="2" fontId="16" fillId="3" borderId="29" xfId="0" applyNumberFormat="1" applyFont="1" applyFill="1" applyBorder="1" applyAlignment="1" applyProtection="1">
      <alignment vertical="center"/>
    </xf>
    <xf numFmtId="2" fontId="16" fillId="3" borderId="0" xfId="0" applyNumberFormat="1" applyFont="1" applyFill="1" applyBorder="1" applyAlignment="1" applyProtection="1">
      <alignment vertical="center"/>
    </xf>
    <xf numFmtId="0" fontId="1" fillId="0" borderId="0" xfId="1" applyFont="1" applyAlignment="1" applyProtection="1"/>
    <xf numFmtId="49" fontId="1" fillId="0" borderId="0" xfId="1" applyNumberFormat="1" applyFont="1" applyAlignment="1" applyProtection="1"/>
    <xf numFmtId="0" fontId="7" fillId="0" borderId="3" xfId="1" applyBorder="1" applyAlignment="1" applyProtection="1"/>
    <xf numFmtId="0" fontId="7" fillId="0" borderId="0" xfId="1" applyAlignment="1" applyProtection="1"/>
    <xf numFmtId="0" fontId="7" fillId="0" borderId="0" xfId="1" applyAlignment="1" applyProtection="1">
      <alignment horizontal="center"/>
    </xf>
    <xf numFmtId="2" fontId="17" fillId="0" borderId="4" xfId="1" applyNumberFormat="1" applyFont="1" applyFill="1" applyBorder="1" applyAlignment="1" applyProtection="1">
      <alignment horizontal="center" vertical="center" shrinkToFit="1"/>
      <protection locked="0"/>
    </xf>
    <xf numFmtId="2" fontId="17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4" fillId="0" borderId="5" xfId="1" applyNumberFormat="1" applyFont="1" applyBorder="1" applyAlignment="1" applyProtection="1">
      <alignment wrapText="1"/>
    </xf>
    <xf numFmtId="2" fontId="17" fillId="0" borderId="5" xfId="1" applyNumberFormat="1" applyFont="1" applyBorder="1" applyAlignment="1" applyProtection="1">
      <alignment vertical="center" shrinkToFit="1"/>
    </xf>
    <xf numFmtId="2" fontId="4" fillId="0" borderId="11" xfId="1" applyNumberFormat="1" applyFont="1" applyBorder="1" applyAlignment="1" applyProtection="1">
      <alignment wrapText="1"/>
    </xf>
    <xf numFmtId="2" fontId="4" fillId="0" borderId="4" xfId="1" applyNumberFormat="1" applyFont="1" applyBorder="1" applyAlignment="1" applyProtection="1">
      <alignment wrapText="1"/>
    </xf>
    <xf numFmtId="0" fontId="7" fillId="0" borderId="0" xfId="1" applyFill="1" applyBorder="1" applyAlignment="1" applyProtection="1">
      <alignment horizontal="center"/>
    </xf>
    <xf numFmtId="2" fontId="15" fillId="0" borderId="28" xfId="1" applyNumberFormat="1" applyFont="1" applyFill="1" applyBorder="1" applyAlignment="1" applyProtection="1">
      <alignment horizontal="center" vertical="center"/>
    </xf>
    <xf numFmtId="2" fontId="4" fillId="0" borderId="5" xfId="1" applyNumberFormat="1" applyFont="1" applyFill="1" applyBorder="1" applyAlignment="1" applyProtection="1">
      <alignment wrapText="1"/>
    </xf>
    <xf numFmtId="2" fontId="17" fillId="0" borderId="4" xfId="1" applyNumberFormat="1" applyFont="1" applyFill="1" applyBorder="1" applyAlignment="1" applyProtection="1">
      <alignment vertical="center" shrinkToFit="1"/>
    </xf>
    <xf numFmtId="0" fontId="7" fillId="0" borderId="0" xfId="1" applyFill="1" applyBorder="1" applyAlignment="1" applyProtection="1"/>
    <xf numFmtId="2" fontId="4" fillId="0" borderId="25" xfId="1" applyNumberFormat="1" applyFont="1" applyBorder="1" applyAlignment="1" applyProtection="1">
      <alignment wrapText="1"/>
    </xf>
    <xf numFmtId="2" fontId="17" fillId="0" borderId="28" xfId="1" applyNumberFormat="1" applyFont="1" applyBorder="1" applyAlignment="1" applyProtection="1">
      <alignment vertical="center" shrinkToFit="1"/>
    </xf>
    <xf numFmtId="2" fontId="19" fillId="3" borderId="24" xfId="1" applyNumberFormat="1" applyFont="1" applyFill="1" applyBorder="1" applyAlignment="1" applyProtection="1">
      <alignment vertical="center"/>
    </xf>
    <xf numFmtId="2" fontId="20" fillId="3" borderId="5" xfId="1" applyNumberFormat="1" applyFont="1" applyFill="1" applyBorder="1" applyAlignment="1" applyProtection="1">
      <alignment vertical="center" shrinkToFit="1"/>
    </xf>
    <xf numFmtId="2" fontId="17" fillId="0" borderId="4" xfId="1" applyNumberFormat="1" applyFont="1" applyFill="1" applyBorder="1" applyAlignment="1" applyProtection="1">
      <alignment horizontal="center" vertical="center" shrinkToFit="1"/>
    </xf>
    <xf numFmtId="2" fontId="16" fillId="3" borderId="24" xfId="1" applyNumberFormat="1" applyFont="1" applyFill="1" applyBorder="1" applyAlignment="1" applyProtection="1">
      <alignment vertical="center"/>
    </xf>
    <xf numFmtId="2" fontId="16" fillId="3" borderId="6" xfId="1" applyNumberFormat="1" applyFont="1" applyFill="1" applyBorder="1" applyAlignment="1" applyProtection="1">
      <alignment vertical="center"/>
    </xf>
    <xf numFmtId="2" fontId="19" fillId="3" borderId="6" xfId="1" applyNumberFormat="1" applyFont="1" applyFill="1" applyBorder="1" applyAlignment="1" applyProtection="1">
      <alignment vertical="center"/>
    </xf>
    <xf numFmtId="2" fontId="4" fillId="0" borderId="11" xfId="1" applyNumberFormat="1" applyFont="1" applyBorder="1" applyAlignment="1" applyProtection="1">
      <alignment horizontal="center" vertical="center" wrapText="1"/>
    </xf>
    <xf numFmtId="2" fontId="19" fillId="3" borderId="25" xfId="1" applyNumberFormat="1" applyFont="1" applyFill="1" applyBorder="1" applyAlignment="1" applyProtection="1">
      <alignment horizontal="right" vertical="center" shrinkToFit="1"/>
    </xf>
    <xf numFmtId="2" fontId="20" fillId="3" borderId="26" xfId="1" applyNumberFormat="1" applyFont="1" applyFill="1" applyBorder="1" applyAlignment="1" applyProtection="1">
      <alignment vertical="center" shrinkToFit="1"/>
    </xf>
    <xf numFmtId="2" fontId="17" fillId="0" borderId="4" xfId="1" applyNumberFormat="1" applyFont="1" applyBorder="1" applyAlignment="1" applyProtection="1">
      <alignment horizontal="center" vertical="center" shrinkToFit="1"/>
    </xf>
    <xf numFmtId="2" fontId="16" fillId="3" borderId="25" xfId="1" applyNumberFormat="1" applyFont="1" applyFill="1" applyBorder="1" applyAlignment="1" applyProtection="1">
      <alignment vertical="center"/>
    </xf>
    <xf numFmtId="2" fontId="16" fillId="3" borderId="18" xfId="1" applyNumberFormat="1" applyFont="1" applyFill="1" applyBorder="1" applyAlignment="1" applyProtection="1">
      <alignment vertical="center"/>
    </xf>
    <xf numFmtId="2" fontId="19" fillId="3" borderId="18" xfId="1" applyNumberFormat="1" applyFont="1" applyFill="1" applyBorder="1" applyAlignment="1" applyProtection="1">
      <alignment horizontal="right" vertical="center"/>
    </xf>
    <xf numFmtId="2" fontId="4" fillId="0" borderId="12" xfId="1" applyNumberFormat="1" applyFont="1" applyBorder="1" applyAlignment="1" applyProtection="1">
      <alignment horizontal="center" vertical="center" wrapText="1"/>
    </xf>
    <xf numFmtId="2" fontId="7" fillId="0" borderId="0" xfId="1" applyNumberFormat="1" applyAlignment="1" applyProtection="1"/>
    <xf numFmtId="0" fontId="7" fillId="0" borderId="0" xfId="1" applyBorder="1" applyAlignment="1" applyProtection="1"/>
    <xf numFmtId="0" fontId="7" fillId="0" borderId="7" xfId="1" applyBorder="1" applyAlignment="1" applyProtection="1"/>
    <xf numFmtId="164" fontId="4" fillId="0" borderId="7" xfId="1" applyNumberFormat="1" applyFont="1" applyBorder="1" applyAlignment="1" applyProtection="1">
      <alignment horizontal="center"/>
    </xf>
    <xf numFmtId="0" fontId="7" fillId="0" borderId="10" xfId="1" applyBorder="1" applyAlignment="1" applyProtection="1"/>
    <xf numFmtId="0" fontId="7" fillId="0" borderId="8" xfId="1" applyBorder="1" applyAlignment="1" applyProtection="1"/>
    <xf numFmtId="43" fontId="7" fillId="0" borderId="8" xfId="1" applyNumberFormat="1" applyBorder="1" applyAlignment="1" applyProtection="1"/>
    <xf numFmtId="0" fontId="7" fillId="0" borderId="9" xfId="1" applyBorder="1" applyAlignment="1" applyProtection="1"/>
    <xf numFmtId="0" fontId="7" fillId="0" borderId="0" xfId="1" applyBorder="1" applyAlignment="1" applyProtection="1">
      <alignment horizontal="center"/>
    </xf>
    <xf numFmtId="2" fontId="17" fillId="3" borderId="30" xfId="1" applyNumberFormat="1" applyFont="1" applyFill="1" applyBorder="1" applyAlignment="1" applyProtection="1">
      <alignment horizontal="center" vertical="center" shrinkToFit="1"/>
    </xf>
    <xf numFmtId="2" fontId="17" fillId="3" borderId="31" xfId="1" applyNumberFormat="1" applyFont="1" applyFill="1" applyBorder="1" applyAlignment="1" applyProtection="1">
      <alignment horizontal="center" vertical="center" shrinkToFit="1"/>
    </xf>
    <xf numFmtId="2" fontId="17" fillId="3" borderId="32" xfId="1" applyNumberFormat="1" applyFont="1" applyFill="1" applyBorder="1" applyAlignment="1" applyProtection="1">
      <alignment horizontal="center" vertical="center" shrinkToFit="1"/>
    </xf>
    <xf numFmtId="2" fontId="18" fillId="3" borderId="6" xfId="1" applyNumberFormat="1" applyFont="1" applyFill="1" applyBorder="1" applyAlignment="1" applyProtection="1">
      <alignment vertical="center" shrinkToFit="1"/>
    </xf>
    <xf numFmtId="2" fontId="18" fillId="3" borderId="5" xfId="1" applyNumberFormat="1" applyFont="1" applyFill="1" applyBorder="1" applyAlignment="1" applyProtection="1">
      <alignment vertical="center" shrinkToFit="1"/>
    </xf>
    <xf numFmtId="2" fontId="16" fillId="3" borderId="18" xfId="1" applyNumberFormat="1" applyFont="1" applyFill="1" applyBorder="1" applyAlignment="1" applyProtection="1">
      <alignment horizontal="right" vertical="center"/>
    </xf>
    <xf numFmtId="2" fontId="18" fillId="3" borderId="18" xfId="1" applyNumberFormat="1" applyFont="1" applyFill="1" applyBorder="1" applyAlignment="1" applyProtection="1">
      <alignment vertical="center" shrinkToFit="1"/>
    </xf>
    <xf numFmtId="2" fontId="18" fillId="3" borderId="26" xfId="1" applyNumberFormat="1" applyFont="1" applyFill="1" applyBorder="1" applyAlignment="1" applyProtection="1">
      <alignment vertical="center" shrinkToFit="1"/>
    </xf>
    <xf numFmtId="2" fontId="15" fillId="0" borderId="27" xfId="1" applyNumberFormat="1" applyFont="1" applyFill="1" applyBorder="1" applyAlignment="1" applyProtection="1">
      <alignment vertical="center" shrinkToFit="1"/>
    </xf>
    <xf numFmtId="2" fontId="21" fillId="0" borderId="12" xfId="1" applyNumberFormat="1" applyFont="1" applyFill="1" applyBorder="1" applyAlignment="1" applyProtection="1">
      <alignment vertical="center"/>
    </xf>
    <xf numFmtId="2" fontId="21" fillId="0" borderId="12" xfId="1" applyNumberFormat="1" applyFont="1" applyFill="1" applyBorder="1" applyAlignment="1" applyProtection="1">
      <alignment horizontal="right" vertical="center" shrinkToFit="1"/>
    </xf>
    <xf numFmtId="2" fontId="19" fillId="3" borderId="18" xfId="1" applyNumberFormat="1" applyFont="1" applyFill="1" applyBorder="1" applyAlignment="1" applyProtection="1">
      <alignment vertical="center"/>
    </xf>
    <xf numFmtId="2" fontId="7" fillId="0" borderId="0" xfId="1" applyNumberFormat="1" applyAlignment="1" applyProtection="1">
      <alignment horizontal="center"/>
    </xf>
    <xf numFmtId="2" fontId="15" fillId="0" borderId="28" xfId="1" applyNumberFormat="1" applyFont="1" applyFill="1" applyBorder="1" applyAlignment="1" applyProtection="1">
      <alignment vertical="center"/>
    </xf>
    <xf numFmtId="2" fontId="15" fillId="0" borderId="11" xfId="1" applyNumberFormat="1" applyFont="1" applyFill="1" applyBorder="1" applyAlignment="1" applyProtection="1">
      <alignment vertical="center"/>
    </xf>
    <xf numFmtId="2" fontId="16" fillId="3" borderId="29" xfId="1" applyNumberFormat="1" applyFont="1" applyFill="1" applyBorder="1" applyAlignment="1" applyProtection="1">
      <alignment vertical="center"/>
    </xf>
    <xf numFmtId="2" fontId="16" fillId="3" borderId="0" xfId="1" applyNumberFormat="1" applyFont="1" applyFill="1" applyBorder="1" applyAlignment="1" applyProtection="1">
      <alignment vertical="center"/>
    </xf>
    <xf numFmtId="2" fontId="16" fillId="3" borderId="5" xfId="1" applyNumberFormat="1" applyFont="1" applyFill="1" applyBorder="1" applyAlignment="1" applyProtection="1">
      <alignment vertical="center"/>
    </xf>
    <xf numFmtId="2" fontId="16" fillId="3" borderId="26" xfId="1" applyNumberFormat="1" applyFont="1" applyFill="1" applyBorder="1" applyAlignment="1" applyProtection="1">
      <alignment vertical="center"/>
    </xf>
    <xf numFmtId="2" fontId="15" fillId="0" borderId="27" xfId="1" applyNumberFormat="1" applyFont="1" applyFill="1" applyBorder="1" applyAlignment="1" applyProtection="1">
      <alignment vertical="center"/>
    </xf>
    <xf numFmtId="2" fontId="16" fillId="0" borderId="12" xfId="1" applyNumberFormat="1" applyFont="1" applyFill="1" applyBorder="1" applyAlignment="1" applyProtection="1">
      <alignment vertical="center"/>
    </xf>
    <xf numFmtId="2" fontId="16" fillId="0" borderId="12" xfId="1" applyNumberFormat="1" applyFont="1" applyFill="1" applyBorder="1" applyAlignment="1" applyProtection="1">
      <alignment horizontal="right" vertical="center" shrinkToFit="1"/>
    </xf>
    <xf numFmtId="0" fontId="7" fillId="0" borderId="0" xfId="1" applyAlignment="1" applyProtection="1">
      <alignment horizontal="center"/>
    </xf>
    <xf numFmtId="0" fontId="11" fillId="0" borderId="6" xfId="1" applyFont="1" applyBorder="1" applyAlignment="1" applyProtection="1">
      <alignment horizontal="center" vertical="center" textRotation="180" wrapText="1"/>
    </xf>
    <xf numFmtId="0" fontId="11" fillId="0" borderId="0" xfId="1" applyFont="1" applyBorder="1" applyAlignment="1" applyProtection="1">
      <alignment horizontal="center" vertical="center" textRotation="180" wrapText="1"/>
    </xf>
    <xf numFmtId="0" fontId="0" fillId="0" borderId="0" xfId="0" applyAlignment="1" applyProtection="1">
      <alignment horizontal="center"/>
    </xf>
    <xf numFmtId="0" fontId="24" fillId="0" borderId="0" xfId="0" applyFont="1" applyProtection="1"/>
    <xf numFmtId="0" fontId="0" fillId="0" borderId="0" xfId="0" applyProtection="1"/>
    <xf numFmtId="0" fontId="4" fillId="0" borderId="18" xfId="0" applyFont="1" applyBorder="1" applyAlignment="1" applyProtection="1">
      <alignment vertical="center"/>
      <protection locked="0"/>
    </xf>
    <xf numFmtId="165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14" fontId="0" fillId="0" borderId="0" xfId="0" applyNumberForma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0" fillId="0" borderId="18" xfId="0" applyBorder="1" applyProtection="1">
      <protection locked="0"/>
    </xf>
    <xf numFmtId="0" fontId="0" fillId="0" borderId="0" xfId="0" applyAlignment="1" applyProtection="1">
      <alignment horizontal="left" wrapText="1" indent="1"/>
    </xf>
    <xf numFmtId="0" fontId="5" fillId="0" borderId="0" xfId="0" applyFont="1" applyProtection="1"/>
    <xf numFmtId="0" fontId="0" fillId="0" borderId="0" xfId="0" applyAlignment="1" applyProtection="1">
      <alignment horizontal="left" vertical="center" wrapText="1" indent="1"/>
    </xf>
    <xf numFmtId="2" fontId="3" fillId="0" borderId="5" xfId="1" applyNumberFormat="1" applyFont="1" applyBorder="1" applyAlignment="1" applyProtection="1">
      <alignment vertical="center"/>
    </xf>
    <xf numFmtId="0" fontId="7" fillId="0" borderId="26" xfId="1" applyBorder="1" applyAlignment="1" applyProtection="1"/>
    <xf numFmtId="2" fontId="11" fillId="0" borderId="4" xfId="1" applyNumberFormat="1" applyFont="1" applyBorder="1" applyAlignment="1" applyProtection="1">
      <alignment wrapText="1"/>
    </xf>
    <xf numFmtId="0" fontId="0" fillId="0" borderId="0" xfId="0" applyAlignment="1" applyProtection="1">
      <alignment horizontal="left" indent="2"/>
    </xf>
    <xf numFmtId="0" fontId="25" fillId="0" borderId="0" xfId="2" applyProtection="1"/>
    <xf numFmtId="0" fontId="25" fillId="0" borderId="0" xfId="2" applyAlignment="1" applyProtection="1">
      <alignment horizontal="left" indent="2"/>
    </xf>
    <xf numFmtId="0" fontId="11" fillId="0" borderId="6" xfId="1" applyFont="1" applyBorder="1" applyAlignment="1" applyProtection="1">
      <alignment horizontal="center" vertical="center" textRotation="180" wrapText="1"/>
    </xf>
    <xf numFmtId="0" fontId="11" fillId="0" borderId="0" xfId="1" applyFont="1" applyBorder="1" applyAlignment="1" applyProtection="1">
      <alignment horizontal="center" vertical="center" textRotation="180" wrapText="1"/>
    </xf>
    <xf numFmtId="0" fontId="22" fillId="4" borderId="0" xfId="0" applyFont="1" applyFill="1" applyAlignment="1" applyProtection="1">
      <alignment vertical="top"/>
    </xf>
    <xf numFmtId="0" fontId="23" fillId="4" borderId="0" xfId="0" applyFont="1" applyFill="1" applyAlignment="1" applyProtection="1"/>
    <xf numFmtId="0" fontId="7" fillId="0" borderId="0" xfId="0" applyFont="1" applyAlignment="1" applyProtection="1">
      <alignment horizontal="left" wrapText="1" indent="1"/>
    </xf>
    <xf numFmtId="0" fontId="7" fillId="0" borderId="0" xfId="0" applyFont="1" applyAlignment="1" applyProtection="1">
      <alignment horizontal="left" vertical="center" wrapText="1" indent="1"/>
    </xf>
    <xf numFmtId="0" fontId="7" fillId="0" borderId="0" xfId="1" applyAlignment="1" applyProtection="1">
      <alignment horizontal="right" vertical="center"/>
    </xf>
    <xf numFmtId="0" fontId="7" fillId="0" borderId="16" xfId="1" applyBorder="1" applyAlignment="1" applyProtection="1"/>
    <xf numFmtId="0" fontId="7" fillId="0" borderId="0" xfId="1" applyBorder="1" applyAlignment="1" applyProtection="1"/>
    <xf numFmtId="164" fontId="3" fillId="0" borderId="8" xfId="1" applyNumberFormat="1" applyFont="1" applyBorder="1" applyAlignment="1" applyProtection="1">
      <alignment horizontal="center"/>
    </xf>
    <xf numFmtId="0" fontId="7" fillId="0" borderId="7" xfId="1" applyBorder="1" applyAlignment="1" applyProtection="1"/>
    <xf numFmtId="0" fontId="4" fillId="0" borderId="0" xfId="1" applyFont="1" applyBorder="1" applyAlignment="1" applyProtection="1"/>
    <xf numFmtId="0" fontId="6" fillId="0" borderId="0" xfId="1" applyFont="1" applyBorder="1" applyAlignment="1" applyProtection="1">
      <alignment wrapText="1"/>
    </xf>
    <xf numFmtId="0" fontId="7" fillId="0" borderId="0" xfId="1" applyBorder="1" applyAlignment="1" applyProtection="1">
      <alignment wrapText="1"/>
    </xf>
    <xf numFmtId="0" fontId="7" fillId="0" borderId="0" xfId="1" applyFont="1" applyAlignment="1" applyProtection="1"/>
    <xf numFmtId="0" fontId="7" fillId="0" borderId="18" xfId="1" applyBorder="1" applyAlignment="1" applyProtection="1"/>
    <xf numFmtId="0" fontId="7" fillId="0" borderId="0" xfId="1" applyAlignment="1" applyProtection="1">
      <alignment horizontal="center"/>
    </xf>
    <xf numFmtId="0" fontId="7" fillId="0" borderId="0" xfId="1" applyAlignment="1" applyProtection="1">
      <alignment horizontal="right"/>
    </xf>
    <xf numFmtId="0" fontId="7" fillId="0" borderId="18" xfId="1" applyBorder="1" applyAlignment="1" applyProtection="1">
      <alignment horizontal="center"/>
    </xf>
    <xf numFmtId="0" fontId="7" fillId="0" borderId="0" xfId="1" applyBorder="1" applyAlignment="1" applyProtection="1">
      <alignment horizontal="center"/>
    </xf>
    <xf numFmtId="0" fontId="7" fillId="0" borderId="16" xfId="1" applyBorder="1" applyAlignment="1" applyProtection="1">
      <alignment vertical="top"/>
    </xf>
    <xf numFmtId="0" fontId="7" fillId="0" borderId="0" xfId="1" applyBorder="1" applyAlignment="1" applyProtection="1">
      <alignment vertical="top"/>
    </xf>
    <xf numFmtId="0" fontId="7" fillId="0" borderId="10" xfId="1" applyBorder="1" applyAlignment="1" applyProtection="1">
      <alignment vertical="top"/>
    </xf>
    <xf numFmtId="0" fontId="7" fillId="0" borderId="8" xfId="1" applyBorder="1" applyAlignment="1" applyProtection="1">
      <alignment vertical="top"/>
    </xf>
    <xf numFmtId="166" fontId="3" fillId="0" borderId="8" xfId="1" applyNumberFormat="1" applyFont="1" applyBorder="1" applyAlignment="1" applyProtection="1">
      <alignment horizontal="center"/>
    </xf>
    <xf numFmtId="0" fontId="7" fillId="0" borderId="8" xfId="1" applyBorder="1" applyAlignment="1" applyProtection="1"/>
    <xf numFmtId="0" fontId="7" fillId="0" borderId="9" xfId="1" applyBorder="1" applyAlignment="1" applyProtection="1"/>
    <xf numFmtId="0" fontId="11" fillId="0" borderId="6" xfId="1" applyFont="1" applyBorder="1" applyAlignment="1" applyProtection="1">
      <alignment horizontal="center" vertical="center" textRotation="180" wrapText="1"/>
    </xf>
    <xf numFmtId="0" fontId="11" fillId="0" borderId="8" xfId="1" applyFont="1" applyBorder="1" applyAlignment="1" applyProtection="1">
      <alignment horizontal="center" vertical="center" textRotation="180" wrapText="1"/>
    </xf>
    <xf numFmtId="0" fontId="13" fillId="0" borderId="6" xfId="1" applyFont="1" applyBorder="1" applyAlignment="1" applyProtection="1">
      <alignment horizontal="center" vertical="center" textRotation="180" wrapText="1"/>
    </xf>
    <xf numFmtId="0" fontId="13" fillId="0" borderId="8" xfId="1" applyFont="1" applyBorder="1" applyAlignment="1" applyProtection="1">
      <alignment horizontal="center" vertical="center" textRotation="180" wrapText="1"/>
    </xf>
    <xf numFmtId="0" fontId="5" fillId="0" borderId="13" xfId="1" applyFont="1" applyBorder="1" applyAlignment="1" applyProtection="1">
      <alignment horizontal="left" vertical="center" indent="1"/>
    </xf>
    <xf numFmtId="0" fontId="5" fillId="0" borderId="14" xfId="1" applyFont="1" applyBorder="1" applyAlignment="1" applyProtection="1">
      <alignment horizontal="left" vertical="center" indent="1"/>
    </xf>
    <xf numFmtId="0" fontId="5" fillId="0" borderId="15" xfId="1" applyFont="1" applyBorder="1" applyAlignment="1" applyProtection="1">
      <alignment horizontal="left" vertical="center" indent="1"/>
    </xf>
    <xf numFmtId="0" fontId="5" fillId="0" borderId="16" xfId="1" applyFont="1" applyBorder="1" applyAlignment="1" applyProtection="1">
      <alignment horizontal="left" vertical="center" indent="1"/>
    </xf>
    <xf numFmtId="0" fontId="5" fillId="0" borderId="0" xfId="1" applyFont="1" applyBorder="1" applyAlignment="1" applyProtection="1">
      <alignment horizontal="left" vertical="center" indent="1"/>
    </xf>
    <xf numFmtId="0" fontId="5" fillId="0" borderId="7" xfId="1" applyFont="1" applyBorder="1" applyAlignment="1" applyProtection="1">
      <alignment horizontal="left" vertical="center" indent="1"/>
    </xf>
    <xf numFmtId="0" fontId="7" fillId="0" borderId="16" xfId="1" applyBorder="1" applyAlignment="1" applyProtection="1">
      <alignment horizontal="center"/>
    </xf>
    <xf numFmtId="164" fontId="3" fillId="0" borderId="8" xfId="1" applyNumberFormat="1" applyFont="1" applyFill="1" applyBorder="1" applyAlignment="1" applyProtection="1">
      <alignment horizontal="center"/>
      <protection locked="0"/>
    </xf>
    <xf numFmtId="164" fontId="3" fillId="0" borderId="17" xfId="1" applyNumberFormat="1" applyFont="1" applyBorder="1" applyAlignment="1" applyProtection="1">
      <alignment horizontal="center"/>
      <protection locked="0"/>
    </xf>
    <xf numFmtId="0" fontId="7" fillId="0" borderId="3" xfId="1" applyBorder="1" applyAlignment="1" applyProtection="1">
      <alignment horizontal="center"/>
    </xf>
    <xf numFmtId="0" fontId="12" fillId="0" borderId="6" xfId="1" applyFont="1" applyBorder="1" applyAlignment="1" applyProtection="1">
      <alignment horizontal="center" vertical="center" textRotation="180" wrapText="1"/>
    </xf>
    <xf numFmtId="0" fontId="12" fillId="0" borderId="0" xfId="1" applyFont="1" applyBorder="1" applyAlignment="1" applyProtection="1">
      <alignment horizontal="center" vertical="center" textRotation="180" wrapText="1"/>
    </xf>
    <xf numFmtId="0" fontId="7" fillId="0" borderId="24" xfId="1" applyBorder="1" applyAlignment="1" applyProtection="1">
      <alignment vertical="top" wrapText="1"/>
    </xf>
    <xf numFmtId="0" fontId="7" fillId="0" borderId="6" xfId="1" applyBorder="1" applyAlignment="1" applyProtection="1">
      <alignment vertical="top" wrapText="1"/>
    </xf>
    <xf numFmtId="0" fontId="7" fillId="0" borderId="25" xfId="1" applyBorder="1" applyAlignment="1" applyProtection="1">
      <alignment vertical="top" wrapText="1"/>
    </xf>
    <xf numFmtId="0" fontId="7" fillId="0" borderId="18" xfId="1" applyBorder="1" applyAlignment="1" applyProtection="1">
      <alignment vertical="top" wrapText="1"/>
    </xf>
    <xf numFmtId="2" fontId="15" fillId="0" borderId="27" xfId="1" applyNumberFormat="1" applyFont="1" applyFill="1" applyBorder="1" applyAlignment="1" applyProtection="1">
      <alignment horizontal="center" vertical="center"/>
    </xf>
    <xf numFmtId="2" fontId="15" fillId="0" borderId="28" xfId="1" applyNumberFormat="1" applyFont="1" applyFill="1" applyBorder="1" applyAlignment="1" applyProtection="1">
      <alignment horizontal="center" vertical="center"/>
    </xf>
    <xf numFmtId="2" fontId="15" fillId="0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wrapText="1"/>
    </xf>
    <xf numFmtId="0" fontId="4" fillId="0" borderId="0" xfId="1" applyFont="1" applyAlignment="1" applyProtection="1">
      <alignment horizontal="center"/>
    </xf>
    <xf numFmtId="0" fontId="8" fillId="0" borderId="0" xfId="1" applyFont="1" applyBorder="1" applyAlignment="1" applyProtection="1">
      <alignment horizontal="center" wrapText="1"/>
    </xf>
    <xf numFmtId="0" fontId="8" fillId="0" borderId="0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2" fillId="0" borderId="20" xfId="1" applyFont="1" applyBorder="1" applyAlignment="1" applyProtection="1">
      <alignment horizontal="left" indent="1"/>
    </xf>
    <xf numFmtId="0" fontId="2" fillId="0" borderId="3" xfId="1" applyFont="1" applyBorder="1" applyAlignment="1" applyProtection="1">
      <alignment horizontal="left" indent="1"/>
    </xf>
    <xf numFmtId="0" fontId="2" fillId="0" borderId="21" xfId="1" applyFont="1" applyBorder="1" applyAlignment="1" applyProtection="1">
      <alignment horizontal="left" indent="1"/>
    </xf>
    <xf numFmtId="0" fontId="10" fillId="0" borderId="19" xfId="1" applyNumberFormat="1" applyFont="1" applyBorder="1" applyAlignment="1" applyProtection="1">
      <alignment horizontal="center" vertical="center" wrapText="1"/>
      <protection locked="0"/>
    </xf>
    <xf numFmtId="0" fontId="10" fillId="0" borderId="1" xfId="1" applyNumberFormat="1" applyFont="1" applyBorder="1" applyAlignment="1" applyProtection="1">
      <alignment horizontal="center" vertical="center"/>
      <protection locked="0"/>
    </xf>
    <xf numFmtId="0" fontId="10" fillId="0" borderId="2" xfId="1" applyNumberFormat="1" applyFont="1" applyBorder="1" applyAlignment="1" applyProtection="1">
      <alignment horizontal="center" vertical="center"/>
      <protection locked="0"/>
    </xf>
    <xf numFmtId="0" fontId="9" fillId="0" borderId="22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23" xfId="1" applyNumberFormat="1" applyFont="1" applyBorder="1" applyAlignment="1" applyProtection="1">
      <alignment horizontal="center" vertical="center" wrapText="1"/>
      <protection locked="0"/>
    </xf>
    <xf numFmtId="0" fontId="9" fillId="0" borderId="19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2" xfId="1" applyNumberFormat="1" applyFont="1" applyBorder="1" applyAlignment="1" applyProtection="1">
      <alignment horizontal="center" vertical="center" wrapText="1"/>
      <protection locked="0"/>
    </xf>
    <xf numFmtId="49" fontId="9" fillId="0" borderId="22" xfId="1" applyNumberFormat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49" fontId="9" fillId="0" borderId="19" xfId="1" applyNumberFormat="1" applyFont="1" applyBorder="1" applyAlignment="1" applyProtection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</xf>
    <xf numFmtId="49" fontId="9" fillId="0" borderId="23" xfId="1" applyNumberFormat="1" applyFont="1" applyBorder="1" applyAlignment="1" applyProtection="1">
      <alignment horizontal="center" vertical="center"/>
    </xf>
    <xf numFmtId="49" fontId="9" fillId="0" borderId="2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1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left" indent="1"/>
    </xf>
    <xf numFmtId="0" fontId="2" fillId="0" borderId="3" xfId="0" applyFont="1" applyBorder="1" applyAlignment="1" applyProtection="1">
      <alignment horizontal="left" indent="1"/>
    </xf>
    <xf numFmtId="2" fontId="15" fillId="0" borderId="27" xfId="0" applyNumberFormat="1" applyFont="1" applyFill="1" applyBorder="1" applyAlignment="1" applyProtection="1">
      <alignment horizontal="center" vertical="center"/>
    </xf>
    <xf numFmtId="2" fontId="15" fillId="0" borderId="28" xfId="0" applyNumberFormat="1" applyFont="1" applyFill="1" applyBorder="1" applyAlignment="1" applyProtection="1">
      <alignment horizontal="center" vertical="center"/>
    </xf>
    <xf numFmtId="2" fontId="15" fillId="0" borderId="11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indent="1"/>
    </xf>
    <xf numFmtId="49" fontId="9" fillId="0" borderId="2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9" fillId="0" borderId="19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23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7" fillId="0" borderId="0" xfId="0" applyFont="1" applyAlignment="1" applyProtection="1"/>
    <xf numFmtId="0" fontId="0" fillId="0" borderId="16" xfId="0" applyBorder="1" applyAlignment="1" applyProtection="1"/>
    <xf numFmtId="0" fontId="0" fillId="0" borderId="18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6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6" xfId="0" applyBorder="1" applyAlignment="1" applyProtection="1">
      <alignment horizontal="center"/>
    </xf>
    <xf numFmtId="0" fontId="5" fillId="0" borderId="13" xfId="0" applyFont="1" applyBorder="1" applyAlignment="1" applyProtection="1">
      <alignment horizontal="left" vertical="center" indent="1"/>
    </xf>
    <xf numFmtId="0" fontId="5" fillId="0" borderId="14" xfId="0" applyFont="1" applyBorder="1" applyAlignment="1" applyProtection="1">
      <alignment horizontal="left" vertical="center" indent="1"/>
    </xf>
    <xf numFmtId="0" fontId="5" fillId="0" borderId="15" xfId="0" applyFont="1" applyBorder="1" applyAlignment="1" applyProtection="1">
      <alignment horizontal="left" vertical="center" indent="1"/>
    </xf>
    <xf numFmtId="0" fontId="5" fillId="0" borderId="16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7" xfId="0" applyFont="1" applyBorder="1" applyAlignment="1" applyProtection="1">
      <alignment horizontal="left" vertical="center" indent="1"/>
    </xf>
    <xf numFmtId="0" fontId="0" fillId="0" borderId="8" xfId="0" applyBorder="1" applyAlignment="1" applyProtection="1"/>
    <xf numFmtId="0" fontId="0" fillId="0" borderId="9" xfId="0" applyBorder="1" applyAlignment="1" applyProtection="1"/>
    <xf numFmtId="2" fontId="17" fillId="3" borderId="24" xfId="1" applyNumberFormat="1" applyFont="1" applyFill="1" applyBorder="1" applyAlignment="1" applyProtection="1">
      <alignment horizontal="center" vertical="center" shrinkToFit="1"/>
    </xf>
    <xf numFmtId="2" fontId="17" fillId="3" borderId="5" xfId="1" applyNumberFormat="1" applyFont="1" applyFill="1" applyBorder="1" applyAlignment="1" applyProtection="1">
      <alignment horizontal="center" vertical="center" shrinkToFit="1"/>
    </xf>
    <xf numFmtId="2" fontId="17" fillId="3" borderId="25" xfId="1" applyNumberFormat="1" applyFont="1" applyFill="1" applyBorder="1" applyAlignment="1" applyProtection="1">
      <alignment horizontal="center" vertical="center" shrinkToFit="1"/>
    </xf>
    <xf numFmtId="2" fontId="17" fillId="3" borderId="26" xfId="1" applyNumberFormat="1" applyFont="1" applyFill="1" applyBorder="1" applyAlignment="1" applyProtection="1">
      <alignment horizontal="center" vertical="center" shrinkToFit="1"/>
    </xf>
    <xf numFmtId="2" fontId="15" fillId="0" borderId="27" xfId="1" applyNumberFormat="1" applyFont="1" applyFill="1" applyBorder="1" applyAlignment="1" applyProtection="1">
      <alignment vertical="center"/>
    </xf>
    <xf numFmtId="2" fontId="15" fillId="0" borderId="11" xfId="1" applyNumberFormat="1" applyFont="1" applyFill="1" applyBorder="1" applyAlignment="1" applyProtection="1">
      <alignment vertical="center"/>
    </xf>
    <xf numFmtId="2" fontId="4" fillId="0" borderId="4" xfId="1" applyNumberFormat="1" applyFont="1" applyBorder="1" applyAlignment="1" applyProtection="1">
      <alignment horizontal="center" vertical="center" wrapText="1"/>
    </xf>
    <xf numFmtId="2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horizontal="center" wrapText="1" shrinkToFit="1"/>
    </xf>
    <xf numFmtId="2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12" xfId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Hyperlink" xfId="2" builtinId="8"/>
    <cellStyle name="Normal" xfId="0" builtinId="0"/>
    <cellStyle name="Normal 2" xfId="1"/>
  </cellStyles>
  <dxfs count="21"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</dxfs>
  <tableStyles count="0" defaultTableStyle="TableStyleMedium9" defaultPivotStyle="PivotStyleLight16"/>
  <colors>
    <mruColors>
      <color rgb="FF3399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114300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rshall.edu/murc/files/2013/08/MURC-Human-Resources-Policies-and-Procedures-8_15_2013.pdf" TargetMode="External"/><Relationship Id="rId1" Type="http://schemas.openxmlformats.org/officeDocument/2006/relationships/hyperlink" Target="http://www.marshall.edu/murc/murc-fair-labor-standards-act-flsa-resourc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3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4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4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4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4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workbookViewId="0">
      <selection activeCell="B2" sqref="B2"/>
    </sheetView>
  </sheetViews>
  <sheetFormatPr defaultRowHeight="12.75" x14ac:dyDescent="0.2"/>
  <cols>
    <col min="1" max="1" width="43.42578125" style="128" bestFit="1" customWidth="1"/>
    <col min="2" max="2" width="27.42578125" style="128" customWidth="1"/>
    <col min="3" max="6" width="7" style="128" customWidth="1"/>
    <col min="7" max="137" width="9.140625" style="128"/>
    <col min="138" max="138" width="39.42578125" style="128" customWidth="1"/>
    <col min="139" max="139" width="16.140625" style="128" customWidth="1"/>
    <col min="140" max="140" width="8.7109375" style="128" customWidth="1"/>
    <col min="141" max="141" width="9.140625" style="128"/>
    <col min="142" max="142" width="10.28515625" style="128" bestFit="1" customWidth="1"/>
    <col min="143" max="393" width="9.140625" style="128"/>
    <col min="394" max="394" width="39.42578125" style="128" customWidth="1"/>
    <col min="395" max="395" width="16.140625" style="128" customWidth="1"/>
    <col min="396" max="396" width="8.7109375" style="128" customWidth="1"/>
    <col min="397" max="397" width="9.140625" style="128"/>
    <col min="398" max="398" width="10.28515625" style="128" bestFit="1" customWidth="1"/>
    <col min="399" max="649" width="9.140625" style="128"/>
    <col min="650" max="650" width="39.42578125" style="128" customWidth="1"/>
    <col min="651" max="651" width="16.140625" style="128" customWidth="1"/>
    <col min="652" max="652" width="8.7109375" style="128" customWidth="1"/>
    <col min="653" max="653" width="9.140625" style="128"/>
    <col min="654" max="654" width="10.28515625" style="128" bestFit="1" customWidth="1"/>
    <col min="655" max="905" width="9.140625" style="128"/>
    <col min="906" max="906" width="39.42578125" style="128" customWidth="1"/>
    <col min="907" max="907" width="16.140625" style="128" customWidth="1"/>
    <col min="908" max="908" width="8.7109375" style="128" customWidth="1"/>
    <col min="909" max="909" width="9.140625" style="128"/>
    <col min="910" max="910" width="10.28515625" style="128" bestFit="1" customWidth="1"/>
    <col min="911" max="1161" width="9.140625" style="128"/>
    <col min="1162" max="1162" width="39.42578125" style="128" customWidth="1"/>
    <col min="1163" max="1163" width="16.140625" style="128" customWidth="1"/>
    <col min="1164" max="1164" width="8.7109375" style="128" customWidth="1"/>
    <col min="1165" max="1165" width="9.140625" style="128"/>
    <col min="1166" max="1166" width="10.28515625" style="128" bestFit="1" customWidth="1"/>
    <col min="1167" max="1417" width="9.140625" style="128"/>
    <col min="1418" max="1418" width="39.42578125" style="128" customWidth="1"/>
    <col min="1419" max="1419" width="16.140625" style="128" customWidth="1"/>
    <col min="1420" max="1420" width="8.7109375" style="128" customWidth="1"/>
    <col min="1421" max="1421" width="9.140625" style="128"/>
    <col min="1422" max="1422" width="10.28515625" style="128" bestFit="1" customWidth="1"/>
    <col min="1423" max="1673" width="9.140625" style="128"/>
    <col min="1674" max="1674" width="39.42578125" style="128" customWidth="1"/>
    <col min="1675" max="1675" width="16.140625" style="128" customWidth="1"/>
    <col min="1676" max="1676" width="8.7109375" style="128" customWidth="1"/>
    <col min="1677" max="1677" width="9.140625" style="128"/>
    <col min="1678" max="1678" width="10.28515625" style="128" bestFit="1" customWidth="1"/>
    <col min="1679" max="1929" width="9.140625" style="128"/>
    <col min="1930" max="1930" width="39.42578125" style="128" customWidth="1"/>
    <col min="1931" max="1931" width="16.140625" style="128" customWidth="1"/>
    <col min="1932" max="1932" width="8.7109375" style="128" customWidth="1"/>
    <col min="1933" max="1933" width="9.140625" style="128"/>
    <col min="1934" max="1934" width="10.28515625" style="128" bestFit="1" customWidth="1"/>
    <col min="1935" max="2185" width="9.140625" style="128"/>
    <col min="2186" max="2186" width="39.42578125" style="128" customWidth="1"/>
    <col min="2187" max="2187" width="16.140625" style="128" customWidth="1"/>
    <col min="2188" max="2188" width="8.7109375" style="128" customWidth="1"/>
    <col min="2189" max="2189" width="9.140625" style="128"/>
    <col min="2190" max="2190" width="10.28515625" style="128" bestFit="1" customWidth="1"/>
    <col min="2191" max="2441" width="9.140625" style="128"/>
    <col min="2442" max="2442" width="39.42578125" style="128" customWidth="1"/>
    <col min="2443" max="2443" width="16.140625" style="128" customWidth="1"/>
    <col min="2444" max="2444" width="8.7109375" style="128" customWidth="1"/>
    <col min="2445" max="2445" width="9.140625" style="128"/>
    <col min="2446" max="2446" width="10.28515625" style="128" bestFit="1" customWidth="1"/>
    <col min="2447" max="2697" width="9.140625" style="128"/>
    <col min="2698" max="2698" width="39.42578125" style="128" customWidth="1"/>
    <col min="2699" max="2699" width="16.140625" style="128" customWidth="1"/>
    <col min="2700" max="2700" width="8.7109375" style="128" customWidth="1"/>
    <col min="2701" max="2701" width="9.140625" style="128"/>
    <col min="2702" max="2702" width="10.28515625" style="128" bestFit="1" customWidth="1"/>
    <col min="2703" max="2953" width="9.140625" style="128"/>
    <col min="2954" max="2954" width="39.42578125" style="128" customWidth="1"/>
    <col min="2955" max="2955" width="16.140625" style="128" customWidth="1"/>
    <col min="2956" max="2956" width="8.7109375" style="128" customWidth="1"/>
    <col min="2957" max="2957" width="9.140625" style="128"/>
    <col min="2958" max="2958" width="10.28515625" style="128" bestFit="1" customWidth="1"/>
    <col min="2959" max="3209" width="9.140625" style="128"/>
    <col min="3210" max="3210" width="39.42578125" style="128" customWidth="1"/>
    <col min="3211" max="3211" width="16.140625" style="128" customWidth="1"/>
    <col min="3212" max="3212" width="8.7109375" style="128" customWidth="1"/>
    <col min="3213" max="3213" width="9.140625" style="128"/>
    <col min="3214" max="3214" width="10.28515625" style="128" bestFit="1" customWidth="1"/>
    <col min="3215" max="3465" width="9.140625" style="128"/>
    <col min="3466" max="3466" width="39.42578125" style="128" customWidth="1"/>
    <col min="3467" max="3467" width="16.140625" style="128" customWidth="1"/>
    <col min="3468" max="3468" width="8.7109375" style="128" customWidth="1"/>
    <col min="3469" max="3469" width="9.140625" style="128"/>
    <col min="3470" max="3470" width="10.28515625" style="128" bestFit="1" customWidth="1"/>
    <col min="3471" max="3721" width="9.140625" style="128"/>
    <col min="3722" max="3722" width="39.42578125" style="128" customWidth="1"/>
    <col min="3723" max="3723" width="16.140625" style="128" customWidth="1"/>
    <col min="3724" max="3724" width="8.7109375" style="128" customWidth="1"/>
    <col min="3725" max="3725" width="9.140625" style="128"/>
    <col min="3726" max="3726" width="10.28515625" style="128" bestFit="1" customWidth="1"/>
    <col min="3727" max="3977" width="9.140625" style="128"/>
    <col min="3978" max="3978" width="39.42578125" style="128" customWidth="1"/>
    <col min="3979" max="3979" width="16.140625" style="128" customWidth="1"/>
    <col min="3980" max="3980" width="8.7109375" style="128" customWidth="1"/>
    <col min="3981" max="3981" width="9.140625" style="128"/>
    <col min="3982" max="3982" width="10.28515625" style="128" bestFit="1" customWidth="1"/>
    <col min="3983" max="4233" width="9.140625" style="128"/>
    <col min="4234" max="4234" width="39.42578125" style="128" customWidth="1"/>
    <col min="4235" max="4235" width="16.140625" style="128" customWidth="1"/>
    <col min="4236" max="4236" width="8.7109375" style="128" customWidth="1"/>
    <col min="4237" max="4237" width="9.140625" style="128"/>
    <col min="4238" max="4238" width="10.28515625" style="128" bestFit="1" customWidth="1"/>
    <col min="4239" max="4489" width="9.140625" style="128"/>
    <col min="4490" max="4490" width="39.42578125" style="128" customWidth="1"/>
    <col min="4491" max="4491" width="16.140625" style="128" customWidth="1"/>
    <col min="4492" max="4492" width="8.7109375" style="128" customWidth="1"/>
    <col min="4493" max="4493" width="9.140625" style="128"/>
    <col min="4494" max="4494" width="10.28515625" style="128" bestFit="1" customWidth="1"/>
    <col min="4495" max="4745" width="9.140625" style="128"/>
    <col min="4746" max="4746" width="39.42578125" style="128" customWidth="1"/>
    <col min="4747" max="4747" width="16.140625" style="128" customWidth="1"/>
    <col min="4748" max="4748" width="8.7109375" style="128" customWidth="1"/>
    <col min="4749" max="4749" width="9.140625" style="128"/>
    <col min="4750" max="4750" width="10.28515625" style="128" bestFit="1" customWidth="1"/>
    <col min="4751" max="5001" width="9.140625" style="128"/>
    <col min="5002" max="5002" width="39.42578125" style="128" customWidth="1"/>
    <col min="5003" max="5003" width="16.140625" style="128" customWidth="1"/>
    <col min="5004" max="5004" width="8.7109375" style="128" customWidth="1"/>
    <col min="5005" max="5005" width="9.140625" style="128"/>
    <col min="5006" max="5006" width="10.28515625" style="128" bestFit="1" customWidth="1"/>
    <col min="5007" max="5257" width="9.140625" style="128"/>
    <col min="5258" max="5258" width="39.42578125" style="128" customWidth="1"/>
    <col min="5259" max="5259" width="16.140625" style="128" customWidth="1"/>
    <col min="5260" max="5260" width="8.7109375" style="128" customWidth="1"/>
    <col min="5261" max="5261" width="9.140625" style="128"/>
    <col min="5262" max="5262" width="10.28515625" style="128" bestFit="1" customWidth="1"/>
    <col min="5263" max="5513" width="9.140625" style="128"/>
    <col min="5514" max="5514" width="39.42578125" style="128" customWidth="1"/>
    <col min="5515" max="5515" width="16.140625" style="128" customWidth="1"/>
    <col min="5516" max="5516" width="8.7109375" style="128" customWidth="1"/>
    <col min="5517" max="5517" width="9.140625" style="128"/>
    <col min="5518" max="5518" width="10.28515625" style="128" bestFit="1" customWidth="1"/>
    <col min="5519" max="5769" width="9.140625" style="128"/>
    <col min="5770" max="5770" width="39.42578125" style="128" customWidth="1"/>
    <col min="5771" max="5771" width="16.140625" style="128" customWidth="1"/>
    <col min="5772" max="5772" width="8.7109375" style="128" customWidth="1"/>
    <col min="5773" max="5773" width="9.140625" style="128"/>
    <col min="5774" max="5774" width="10.28515625" style="128" bestFit="1" customWidth="1"/>
    <col min="5775" max="6025" width="9.140625" style="128"/>
    <col min="6026" max="6026" width="39.42578125" style="128" customWidth="1"/>
    <col min="6027" max="6027" width="16.140625" style="128" customWidth="1"/>
    <col min="6028" max="6028" width="8.7109375" style="128" customWidth="1"/>
    <col min="6029" max="6029" width="9.140625" style="128"/>
    <col min="6030" max="6030" width="10.28515625" style="128" bestFit="1" customWidth="1"/>
    <col min="6031" max="6281" width="9.140625" style="128"/>
    <col min="6282" max="6282" width="39.42578125" style="128" customWidth="1"/>
    <col min="6283" max="6283" width="16.140625" style="128" customWidth="1"/>
    <col min="6284" max="6284" width="8.7109375" style="128" customWidth="1"/>
    <col min="6285" max="6285" width="9.140625" style="128"/>
    <col min="6286" max="6286" width="10.28515625" style="128" bestFit="1" customWidth="1"/>
    <col min="6287" max="6537" width="9.140625" style="128"/>
    <col min="6538" max="6538" width="39.42578125" style="128" customWidth="1"/>
    <col min="6539" max="6539" width="16.140625" style="128" customWidth="1"/>
    <col min="6540" max="6540" width="8.7109375" style="128" customWidth="1"/>
    <col min="6541" max="6541" width="9.140625" style="128"/>
    <col min="6542" max="6542" width="10.28515625" style="128" bestFit="1" customWidth="1"/>
    <col min="6543" max="6793" width="9.140625" style="128"/>
    <col min="6794" max="6794" width="39.42578125" style="128" customWidth="1"/>
    <col min="6795" max="6795" width="16.140625" style="128" customWidth="1"/>
    <col min="6796" max="6796" width="8.7109375" style="128" customWidth="1"/>
    <col min="6797" max="6797" width="9.140625" style="128"/>
    <col min="6798" max="6798" width="10.28515625" style="128" bestFit="1" customWidth="1"/>
    <col min="6799" max="7049" width="9.140625" style="128"/>
    <col min="7050" max="7050" width="39.42578125" style="128" customWidth="1"/>
    <col min="7051" max="7051" width="16.140625" style="128" customWidth="1"/>
    <col min="7052" max="7052" width="8.7109375" style="128" customWidth="1"/>
    <col min="7053" max="7053" width="9.140625" style="128"/>
    <col min="7054" max="7054" width="10.28515625" style="128" bestFit="1" customWidth="1"/>
    <col min="7055" max="7305" width="9.140625" style="128"/>
    <col min="7306" max="7306" width="39.42578125" style="128" customWidth="1"/>
    <col min="7307" max="7307" width="16.140625" style="128" customWidth="1"/>
    <col min="7308" max="7308" width="8.7109375" style="128" customWidth="1"/>
    <col min="7309" max="7309" width="9.140625" style="128"/>
    <col min="7310" max="7310" width="10.28515625" style="128" bestFit="1" customWidth="1"/>
    <col min="7311" max="7561" width="9.140625" style="128"/>
    <col min="7562" max="7562" width="39.42578125" style="128" customWidth="1"/>
    <col min="7563" max="7563" width="16.140625" style="128" customWidth="1"/>
    <col min="7564" max="7564" width="8.7109375" style="128" customWidth="1"/>
    <col min="7565" max="7565" width="9.140625" style="128"/>
    <col min="7566" max="7566" width="10.28515625" style="128" bestFit="1" customWidth="1"/>
    <col min="7567" max="7817" width="9.140625" style="128"/>
    <col min="7818" max="7818" width="39.42578125" style="128" customWidth="1"/>
    <col min="7819" max="7819" width="16.140625" style="128" customWidth="1"/>
    <col min="7820" max="7820" width="8.7109375" style="128" customWidth="1"/>
    <col min="7821" max="7821" width="9.140625" style="128"/>
    <col min="7822" max="7822" width="10.28515625" style="128" bestFit="1" customWidth="1"/>
    <col min="7823" max="8073" width="9.140625" style="128"/>
    <col min="8074" max="8074" width="39.42578125" style="128" customWidth="1"/>
    <col min="8075" max="8075" width="16.140625" style="128" customWidth="1"/>
    <col min="8076" max="8076" width="8.7109375" style="128" customWidth="1"/>
    <col min="8077" max="8077" width="9.140625" style="128"/>
    <col min="8078" max="8078" width="10.28515625" style="128" bestFit="1" customWidth="1"/>
    <col min="8079" max="8329" width="9.140625" style="128"/>
    <col min="8330" max="8330" width="39.42578125" style="128" customWidth="1"/>
    <col min="8331" max="8331" width="16.140625" style="128" customWidth="1"/>
    <col min="8332" max="8332" width="8.7109375" style="128" customWidth="1"/>
    <col min="8333" max="8333" width="9.140625" style="128"/>
    <col min="8334" max="8334" width="10.28515625" style="128" bestFit="1" customWidth="1"/>
    <col min="8335" max="8585" width="9.140625" style="128"/>
    <col min="8586" max="8586" width="39.42578125" style="128" customWidth="1"/>
    <col min="8587" max="8587" width="16.140625" style="128" customWidth="1"/>
    <col min="8588" max="8588" width="8.7109375" style="128" customWidth="1"/>
    <col min="8589" max="8589" width="9.140625" style="128"/>
    <col min="8590" max="8590" width="10.28515625" style="128" bestFit="1" customWidth="1"/>
    <col min="8591" max="8841" width="9.140625" style="128"/>
    <col min="8842" max="8842" width="39.42578125" style="128" customWidth="1"/>
    <col min="8843" max="8843" width="16.140625" style="128" customWidth="1"/>
    <col min="8844" max="8844" width="8.7109375" style="128" customWidth="1"/>
    <col min="8845" max="8845" width="9.140625" style="128"/>
    <col min="8846" max="8846" width="10.28515625" style="128" bestFit="1" customWidth="1"/>
    <col min="8847" max="9097" width="9.140625" style="128"/>
    <col min="9098" max="9098" width="39.42578125" style="128" customWidth="1"/>
    <col min="9099" max="9099" width="16.140625" style="128" customWidth="1"/>
    <col min="9100" max="9100" width="8.7109375" style="128" customWidth="1"/>
    <col min="9101" max="9101" width="9.140625" style="128"/>
    <col min="9102" max="9102" width="10.28515625" style="128" bestFit="1" customWidth="1"/>
    <col min="9103" max="9353" width="9.140625" style="128"/>
    <col min="9354" max="9354" width="39.42578125" style="128" customWidth="1"/>
    <col min="9355" max="9355" width="16.140625" style="128" customWidth="1"/>
    <col min="9356" max="9356" width="8.7109375" style="128" customWidth="1"/>
    <col min="9357" max="9357" width="9.140625" style="128"/>
    <col min="9358" max="9358" width="10.28515625" style="128" bestFit="1" customWidth="1"/>
    <col min="9359" max="9609" width="9.140625" style="128"/>
    <col min="9610" max="9610" width="39.42578125" style="128" customWidth="1"/>
    <col min="9611" max="9611" width="16.140625" style="128" customWidth="1"/>
    <col min="9612" max="9612" width="8.7109375" style="128" customWidth="1"/>
    <col min="9613" max="9613" width="9.140625" style="128"/>
    <col min="9614" max="9614" width="10.28515625" style="128" bestFit="1" customWidth="1"/>
    <col min="9615" max="9865" width="9.140625" style="128"/>
    <col min="9866" max="9866" width="39.42578125" style="128" customWidth="1"/>
    <col min="9867" max="9867" width="16.140625" style="128" customWidth="1"/>
    <col min="9868" max="9868" width="8.7109375" style="128" customWidth="1"/>
    <col min="9869" max="9869" width="9.140625" style="128"/>
    <col min="9870" max="9870" width="10.28515625" style="128" bestFit="1" customWidth="1"/>
    <col min="9871" max="10121" width="9.140625" style="128"/>
    <col min="10122" max="10122" width="39.42578125" style="128" customWidth="1"/>
    <col min="10123" max="10123" width="16.140625" style="128" customWidth="1"/>
    <col min="10124" max="10124" width="8.7109375" style="128" customWidth="1"/>
    <col min="10125" max="10125" width="9.140625" style="128"/>
    <col min="10126" max="10126" width="10.28515625" style="128" bestFit="1" customWidth="1"/>
    <col min="10127" max="10377" width="9.140625" style="128"/>
    <col min="10378" max="10378" width="39.42578125" style="128" customWidth="1"/>
    <col min="10379" max="10379" width="16.140625" style="128" customWidth="1"/>
    <col min="10380" max="10380" width="8.7109375" style="128" customWidth="1"/>
    <col min="10381" max="10381" width="9.140625" style="128"/>
    <col min="10382" max="10382" width="10.28515625" style="128" bestFit="1" customWidth="1"/>
    <col min="10383" max="10633" width="9.140625" style="128"/>
    <col min="10634" max="10634" width="39.42578125" style="128" customWidth="1"/>
    <col min="10635" max="10635" width="16.140625" style="128" customWidth="1"/>
    <col min="10636" max="10636" width="8.7109375" style="128" customWidth="1"/>
    <col min="10637" max="10637" width="9.140625" style="128"/>
    <col min="10638" max="10638" width="10.28515625" style="128" bestFit="1" customWidth="1"/>
    <col min="10639" max="10889" width="9.140625" style="128"/>
    <col min="10890" max="10890" width="39.42578125" style="128" customWidth="1"/>
    <col min="10891" max="10891" width="16.140625" style="128" customWidth="1"/>
    <col min="10892" max="10892" width="8.7109375" style="128" customWidth="1"/>
    <col min="10893" max="10893" width="9.140625" style="128"/>
    <col min="10894" max="10894" width="10.28515625" style="128" bestFit="1" customWidth="1"/>
    <col min="10895" max="11145" width="9.140625" style="128"/>
    <col min="11146" max="11146" width="39.42578125" style="128" customWidth="1"/>
    <col min="11147" max="11147" width="16.140625" style="128" customWidth="1"/>
    <col min="11148" max="11148" width="8.7109375" style="128" customWidth="1"/>
    <col min="11149" max="11149" width="9.140625" style="128"/>
    <col min="11150" max="11150" width="10.28515625" style="128" bestFit="1" customWidth="1"/>
    <col min="11151" max="11401" width="9.140625" style="128"/>
    <col min="11402" max="11402" width="39.42578125" style="128" customWidth="1"/>
    <col min="11403" max="11403" width="16.140625" style="128" customWidth="1"/>
    <col min="11404" max="11404" width="8.7109375" style="128" customWidth="1"/>
    <col min="11405" max="11405" width="9.140625" style="128"/>
    <col min="11406" max="11406" width="10.28515625" style="128" bestFit="1" customWidth="1"/>
    <col min="11407" max="11657" width="9.140625" style="128"/>
    <col min="11658" max="11658" width="39.42578125" style="128" customWidth="1"/>
    <col min="11659" max="11659" width="16.140625" style="128" customWidth="1"/>
    <col min="11660" max="11660" width="8.7109375" style="128" customWidth="1"/>
    <col min="11661" max="11661" width="9.140625" style="128"/>
    <col min="11662" max="11662" width="10.28515625" style="128" bestFit="1" customWidth="1"/>
    <col min="11663" max="11913" width="9.140625" style="128"/>
    <col min="11914" max="11914" width="39.42578125" style="128" customWidth="1"/>
    <col min="11915" max="11915" width="16.140625" style="128" customWidth="1"/>
    <col min="11916" max="11916" width="8.7109375" style="128" customWidth="1"/>
    <col min="11917" max="11917" width="9.140625" style="128"/>
    <col min="11918" max="11918" width="10.28515625" style="128" bestFit="1" customWidth="1"/>
    <col min="11919" max="12169" width="9.140625" style="128"/>
    <col min="12170" max="12170" width="39.42578125" style="128" customWidth="1"/>
    <col min="12171" max="12171" width="16.140625" style="128" customWidth="1"/>
    <col min="12172" max="12172" width="8.7109375" style="128" customWidth="1"/>
    <col min="12173" max="12173" width="9.140625" style="128"/>
    <col min="12174" max="12174" width="10.28515625" style="128" bestFit="1" customWidth="1"/>
    <col min="12175" max="12425" width="9.140625" style="128"/>
    <col min="12426" max="12426" width="39.42578125" style="128" customWidth="1"/>
    <col min="12427" max="12427" width="16.140625" style="128" customWidth="1"/>
    <col min="12428" max="12428" width="8.7109375" style="128" customWidth="1"/>
    <col min="12429" max="12429" width="9.140625" style="128"/>
    <col min="12430" max="12430" width="10.28515625" style="128" bestFit="1" customWidth="1"/>
    <col min="12431" max="12681" width="9.140625" style="128"/>
    <col min="12682" max="12682" width="39.42578125" style="128" customWidth="1"/>
    <col min="12683" max="12683" width="16.140625" style="128" customWidth="1"/>
    <col min="12684" max="12684" width="8.7109375" style="128" customWidth="1"/>
    <col min="12685" max="12685" width="9.140625" style="128"/>
    <col min="12686" max="12686" width="10.28515625" style="128" bestFit="1" customWidth="1"/>
    <col min="12687" max="12937" width="9.140625" style="128"/>
    <col min="12938" max="12938" width="39.42578125" style="128" customWidth="1"/>
    <col min="12939" max="12939" width="16.140625" style="128" customWidth="1"/>
    <col min="12940" max="12940" width="8.7109375" style="128" customWidth="1"/>
    <col min="12941" max="12941" width="9.140625" style="128"/>
    <col min="12942" max="12942" width="10.28515625" style="128" bestFit="1" customWidth="1"/>
    <col min="12943" max="13193" width="9.140625" style="128"/>
    <col min="13194" max="13194" width="39.42578125" style="128" customWidth="1"/>
    <col min="13195" max="13195" width="16.140625" style="128" customWidth="1"/>
    <col min="13196" max="13196" width="8.7109375" style="128" customWidth="1"/>
    <col min="13197" max="13197" width="9.140625" style="128"/>
    <col min="13198" max="13198" width="10.28515625" style="128" bestFit="1" customWidth="1"/>
    <col min="13199" max="13449" width="9.140625" style="128"/>
    <col min="13450" max="13450" width="39.42578125" style="128" customWidth="1"/>
    <col min="13451" max="13451" width="16.140625" style="128" customWidth="1"/>
    <col min="13452" max="13452" width="8.7109375" style="128" customWidth="1"/>
    <col min="13453" max="13453" width="9.140625" style="128"/>
    <col min="13454" max="13454" width="10.28515625" style="128" bestFit="1" customWidth="1"/>
    <col min="13455" max="13705" width="9.140625" style="128"/>
    <col min="13706" max="13706" width="39.42578125" style="128" customWidth="1"/>
    <col min="13707" max="13707" width="16.140625" style="128" customWidth="1"/>
    <col min="13708" max="13708" width="8.7109375" style="128" customWidth="1"/>
    <col min="13709" max="13709" width="9.140625" style="128"/>
    <col min="13710" max="13710" width="10.28515625" style="128" bestFit="1" customWidth="1"/>
    <col min="13711" max="13961" width="9.140625" style="128"/>
    <col min="13962" max="13962" width="39.42578125" style="128" customWidth="1"/>
    <col min="13963" max="13963" width="16.140625" style="128" customWidth="1"/>
    <col min="13964" max="13964" width="8.7109375" style="128" customWidth="1"/>
    <col min="13965" max="13965" width="9.140625" style="128"/>
    <col min="13966" max="13966" width="10.28515625" style="128" bestFit="1" customWidth="1"/>
    <col min="13967" max="14217" width="9.140625" style="128"/>
    <col min="14218" max="14218" width="39.42578125" style="128" customWidth="1"/>
    <col min="14219" max="14219" width="16.140625" style="128" customWidth="1"/>
    <col min="14220" max="14220" width="8.7109375" style="128" customWidth="1"/>
    <col min="14221" max="14221" width="9.140625" style="128"/>
    <col min="14222" max="14222" width="10.28515625" style="128" bestFit="1" customWidth="1"/>
    <col min="14223" max="14473" width="9.140625" style="128"/>
    <col min="14474" max="14474" width="39.42578125" style="128" customWidth="1"/>
    <col min="14475" max="14475" width="16.140625" style="128" customWidth="1"/>
    <col min="14476" max="14476" width="8.7109375" style="128" customWidth="1"/>
    <col min="14477" max="14477" width="9.140625" style="128"/>
    <col min="14478" max="14478" width="10.28515625" style="128" bestFit="1" customWidth="1"/>
    <col min="14479" max="14729" width="9.140625" style="128"/>
    <col min="14730" max="14730" width="39.42578125" style="128" customWidth="1"/>
    <col min="14731" max="14731" width="16.140625" style="128" customWidth="1"/>
    <col min="14732" max="14732" width="8.7109375" style="128" customWidth="1"/>
    <col min="14733" max="14733" width="9.140625" style="128"/>
    <col min="14734" max="14734" width="10.28515625" style="128" bestFit="1" customWidth="1"/>
    <col min="14735" max="14985" width="9.140625" style="128"/>
    <col min="14986" max="14986" width="39.42578125" style="128" customWidth="1"/>
    <col min="14987" max="14987" width="16.140625" style="128" customWidth="1"/>
    <col min="14988" max="14988" width="8.7109375" style="128" customWidth="1"/>
    <col min="14989" max="14989" width="9.140625" style="128"/>
    <col min="14990" max="14990" width="10.28515625" style="128" bestFit="1" customWidth="1"/>
    <col min="14991" max="15241" width="9.140625" style="128"/>
    <col min="15242" max="15242" width="39.42578125" style="128" customWidth="1"/>
    <col min="15243" max="15243" width="16.140625" style="128" customWidth="1"/>
    <col min="15244" max="15244" width="8.7109375" style="128" customWidth="1"/>
    <col min="15245" max="15245" width="9.140625" style="128"/>
    <col min="15246" max="15246" width="10.28515625" style="128" bestFit="1" customWidth="1"/>
    <col min="15247" max="15497" width="9.140625" style="128"/>
    <col min="15498" max="15498" width="39.42578125" style="128" customWidth="1"/>
    <col min="15499" max="15499" width="16.140625" style="128" customWidth="1"/>
    <col min="15500" max="15500" width="8.7109375" style="128" customWidth="1"/>
    <col min="15501" max="15501" width="9.140625" style="128"/>
    <col min="15502" max="15502" width="10.28515625" style="128" bestFit="1" customWidth="1"/>
    <col min="15503" max="15753" width="9.140625" style="128"/>
    <col min="15754" max="15754" width="39.42578125" style="128" customWidth="1"/>
    <col min="15755" max="15755" width="16.140625" style="128" customWidth="1"/>
    <col min="15756" max="15756" width="8.7109375" style="128" customWidth="1"/>
    <col min="15757" max="15757" width="9.140625" style="128"/>
    <col min="15758" max="15758" width="10.28515625" style="128" bestFit="1" customWidth="1"/>
    <col min="15759" max="16384" width="9.140625" style="128"/>
  </cols>
  <sheetData>
    <row r="1" spans="1:6" s="127" customFormat="1" ht="30.75" customHeight="1" x14ac:dyDescent="0.2">
      <c r="A1" s="148" t="s">
        <v>44</v>
      </c>
      <c r="B1" s="149"/>
      <c r="C1" s="149"/>
      <c r="D1" s="149"/>
      <c r="E1" s="149"/>
      <c r="F1" s="149"/>
    </row>
    <row r="2" spans="1:6" ht="35.1" customHeight="1" x14ac:dyDescent="0.2">
      <c r="A2" s="133" t="s">
        <v>45</v>
      </c>
      <c r="B2" s="129"/>
    </row>
    <row r="3" spans="1:6" ht="35.1" customHeight="1" x14ac:dyDescent="0.2">
      <c r="A3" s="133" t="s">
        <v>46</v>
      </c>
      <c r="B3" s="129"/>
    </row>
    <row r="4" spans="1:6" ht="35.1" customHeight="1" x14ac:dyDescent="0.2">
      <c r="A4" s="135" t="s">
        <v>52</v>
      </c>
      <c r="B4" s="136"/>
      <c r="C4" s="132"/>
    </row>
    <row r="5" spans="1:6" ht="35.1" customHeight="1" x14ac:dyDescent="0.2">
      <c r="A5" s="134" t="s">
        <v>47</v>
      </c>
      <c r="B5" s="130"/>
    </row>
    <row r="6" spans="1:6" ht="35.1" customHeight="1" x14ac:dyDescent="0.2">
      <c r="A6" s="135" t="s">
        <v>48</v>
      </c>
      <c r="B6" s="130"/>
    </row>
    <row r="7" spans="1:6" ht="35.1" customHeight="1" x14ac:dyDescent="0.2">
      <c r="A7" s="135" t="s">
        <v>49</v>
      </c>
      <c r="B7" s="130"/>
    </row>
    <row r="8" spans="1:6" ht="35.1" customHeight="1" x14ac:dyDescent="0.2">
      <c r="A8" s="133" t="s">
        <v>50</v>
      </c>
      <c r="B8" s="130"/>
    </row>
    <row r="9" spans="1:6" ht="35.1" customHeight="1" x14ac:dyDescent="0.2">
      <c r="A9" s="135" t="s">
        <v>51</v>
      </c>
      <c r="B9" s="131">
        <f>B5*24</f>
        <v>0</v>
      </c>
    </row>
    <row r="12" spans="1:6" ht="16.5" customHeight="1" x14ac:dyDescent="0.2">
      <c r="A12" s="138" t="s">
        <v>53</v>
      </c>
    </row>
    <row r="13" spans="1:6" s="137" customFormat="1" ht="28.5" customHeight="1" x14ac:dyDescent="0.2">
      <c r="A13" s="150" t="s">
        <v>54</v>
      </c>
      <c r="B13" s="150"/>
      <c r="C13" s="150"/>
      <c r="D13" s="150"/>
      <c r="E13" s="150"/>
      <c r="F13" s="150"/>
    </row>
    <row r="14" spans="1:6" s="137" customFormat="1" x14ac:dyDescent="0.2">
      <c r="A14" s="150"/>
      <c r="B14" s="150"/>
      <c r="C14" s="150"/>
      <c r="D14" s="150"/>
      <c r="E14" s="150"/>
      <c r="F14" s="150"/>
    </row>
    <row r="15" spans="1:6" ht="16.5" customHeight="1" x14ac:dyDescent="0.2">
      <c r="A15" s="138" t="s">
        <v>58</v>
      </c>
    </row>
    <row r="16" spans="1:6" s="139" customFormat="1" ht="21.95" customHeight="1" x14ac:dyDescent="0.2">
      <c r="A16" s="151" t="s">
        <v>55</v>
      </c>
      <c r="B16" s="151"/>
      <c r="C16" s="151"/>
      <c r="D16" s="151"/>
      <c r="E16" s="151"/>
      <c r="F16" s="151"/>
    </row>
    <row r="17" spans="1:6" s="139" customFormat="1" ht="21.95" customHeight="1" x14ac:dyDescent="0.2">
      <c r="A17" s="151" t="s">
        <v>56</v>
      </c>
      <c r="B17" s="151"/>
      <c r="C17" s="151"/>
      <c r="D17" s="151"/>
      <c r="E17" s="151"/>
      <c r="F17" s="151"/>
    </row>
    <row r="18" spans="1:6" s="139" customFormat="1" ht="21.95" customHeight="1" x14ac:dyDescent="0.2">
      <c r="A18" s="151" t="s">
        <v>57</v>
      </c>
      <c r="B18" s="151"/>
      <c r="C18" s="151"/>
      <c r="D18" s="151"/>
      <c r="E18" s="151"/>
      <c r="F18" s="151"/>
    </row>
    <row r="19" spans="1:6" s="139" customFormat="1" ht="36.75" customHeight="1" x14ac:dyDescent="0.2">
      <c r="A19" s="151" t="s">
        <v>67</v>
      </c>
      <c r="B19" s="151"/>
      <c r="C19" s="151"/>
      <c r="D19" s="151"/>
      <c r="E19" s="151"/>
      <c r="F19" s="151"/>
    </row>
    <row r="20" spans="1:6" s="139" customFormat="1" ht="21.95" customHeight="1" x14ac:dyDescent="0.2">
      <c r="A20" s="151" t="s">
        <v>61</v>
      </c>
      <c r="B20" s="151"/>
      <c r="C20" s="151"/>
      <c r="D20" s="151"/>
      <c r="E20" s="151"/>
      <c r="F20" s="151"/>
    </row>
    <row r="21" spans="1:6" s="139" customFormat="1" ht="21.95" customHeight="1" x14ac:dyDescent="0.2">
      <c r="A21" s="151"/>
      <c r="B21" s="151"/>
      <c r="C21" s="151"/>
      <c r="D21" s="151"/>
      <c r="E21" s="151"/>
      <c r="F21" s="151"/>
    </row>
    <row r="22" spans="1:6" s="139" customFormat="1" ht="24.95" customHeight="1" x14ac:dyDescent="0.2">
      <c r="A22" s="151" t="s">
        <v>59</v>
      </c>
      <c r="B22" s="151"/>
      <c r="C22" s="151"/>
      <c r="D22" s="151"/>
      <c r="E22" s="151"/>
      <c r="F22" s="151"/>
    </row>
    <row r="23" spans="1:6" s="139" customFormat="1" ht="20.100000000000001" customHeight="1" x14ac:dyDescent="0.2">
      <c r="A23" s="151" t="s">
        <v>63</v>
      </c>
      <c r="B23" s="151"/>
      <c r="C23" s="151"/>
      <c r="D23" s="151"/>
      <c r="E23" s="151"/>
      <c r="F23" s="151"/>
    </row>
    <row r="24" spans="1:6" ht="20.100000000000001" customHeight="1" x14ac:dyDescent="0.2">
      <c r="A24" s="145" t="s">
        <v>64</v>
      </c>
      <c r="B24" s="144"/>
    </row>
    <row r="25" spans="1:6" ht="20.100000000000001" customHeight="1" x14ac:dyDescent="0.2">
      <c r="A25" s="145" t="s">
        <v>65</v>
      </c>
    </row>
    <row r="26" spans="1:6" x14ac:dyDescent="0.2">
      <c r="A26" s="143"/>
    </row>
    <row r="27" spans="1:6" x14ac:dyDescent="0.2">
      <c r="A27" s="143"/>
    </row>
    <row r="28" spans="1:6" x14ac:dyDescent="0.2">
      <c r="A28" s="143"/>
    </row>
  </sheetData>
  <sheetProtection sheet="1" objects="1" scenarios="1"/>
  <mergeCells count="11">
    <mergeCell ref="A18:F18"/>
    <mergeCell ref="A19:F19"/>
    <mergeCell ref="A21:F21"/>
    <mergeCell ref="A22:F22"/>
    <mergeCell ref="A23:F23"/>
    <mergeCell ref="A20:F20"/>
    <mergeCell ref="A1:F1"/>
    <mergeCell ref="A13:F13"/>
    <mergeCell ref="A14:F14"/>
    <mergeCell ref="A16:F16"/>
    <mergeCell ref="A17:F17"/>
  </mergeCells>
  <hyperlinks>
    <hyperlink ref="A24" r:id="rId1"/>
    <hyperlink ref="A25" r:id="rId2"/>
  </hyperlinks>
  <pageMargins left="0.7" right="0.7" top="0.75" bottom="0.75" header="0.3" footer="0.3"/>
  <pageSetup scale="93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40</v>
      </c>
      <c r="Z4" s="214"/>
      <c r="AA4" s="214"/>
      <c r="AB4" s="214"/>
      <c r="AC4" s="214"/>
      <c r="AD4" s="214"/>
      <c r="AE4" s="214"/>
      <c r="AF4" s="214"/>
      <c r="AG4" s="214" t="s">
        <v>29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>
        <v>31</v>
      </c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113">
        <f>SUM('July 2017'!AE9:AF9)</f>
        <v>0</v>
      </c>
      <c r="B9" s="65"/>
      <c r="C9" s="65"/>
      <c r="D9" s="65"/>
      <c r="E9" s="65"/>
      <c r="F9" s="66"/>
      <c r="G9" s="66"/>
      <c r="H9" s="65"/>
      <c r="I9" s="65"/>
      <c r="J9" s="65"/>
      <c r="K9" s="65"/>
      <c r="L9" s="65"/>
      <c r="M9" s="66"/>
      <c r="N9" s="66"/>
      <c r="O9" s="65"/>
      <c r="P9" s="65"/>
      <c r="Q9" s="65"/>
      <c r="R9" s="65"/>
      <c r="S9" s="65"/>
      <c r="T9" s="66"/>
      <c r="U9" s="66"/>
      <c r="V9" s="65"/>
      <c r="W9" s="65"/>
      <c r="X9" s="65"/>
      <c r="Y9" s="65"/>
      <c r="Z9" s="65"/>
      <c r="AA9" s="66"/>
      <c r="AB9" s="66"/>
      <c r="AC9" s="65"/>
      <c r="AD9" s="65"/>
      <c r="AE9" s="65"/>
      <c r="AF9" s="65"/>
      <c r="AG9" s="67" t="s">
        <v>5</v>
      </c>
      <c r="AH9" s="68">
        <f>SUM(B9:AF9)</f>
        <v>0</v>
      </c>
    </row>
    <row r="10" spans="1:34" ht="21" customHeight="1" x14ac:dyDescent="0.2">
      <c r="A10" s="113"/>
      <c r="B10" s="65"/>
      <c r="C10" s="65"/>
      <c r="D10" s="65"/>
      <c r="E10" s="65"/>
      <c r="F10" s="66"/>
      <c r="G10" s="66"/>
      <c r="H10" s="65"/>
      <c r="I10" s="65"/>
      <c r="J10" s="65"/>
      <c r="K10" s="65"/>
      <c r="L10" s="65"/>
      <c r="M10" s="66"/>
      <c r="N10" s="66"/>
      <c r="O10" s="65"/>
      <c r="P10" s="65"/>
      <c r="Q10" s="65"/>
      <c r="R10" s="65"/>
      <c r="S10" s="65"/>
      <c r="T10" s="66"/>
      <c r="U10" s="66"/>
      <c r="V10" s="65"/>
      <c r="W10" s="65"/>
      <c r="X10" s="65"/>
      <c r="Y10" s="65"/>
      <c r="Z10" s="65"/>
      <c r="AA10" s="66"/>
      <c r="AB10" s="66"/>
      <c r="AC10" s="65"/>
      <c r="AD10" s="65"/>
      <c r="AE10" s="65"/>
      <c r="AF10" s="65"/>
      <c r="AG10" s="69" t="s">
        <v>6</v>
      </c>
      <c r="AH10" s="68">
        <f>SUM(B10:AF10)</f>
        <v>0</v>
      </c>
    </row>
    <row r="11" spans="1:34" ht="21" customHeight="1" x14ac:dyDescent="0.2">
      <c r="A11" s="113"/>
      <c r="B11" s="65"/>
      <c r="C11" s="65"/>
      <c r="D11" s="65"/>
      <c r="E11" s="65"/>
      <c r="F11" s="66"/>
      <c r="G11" s="66"/>
      <c r="H11" s="65"/>
      <c r="I11" s="65"/>
      <c r="J11" s="65"/>
      <c r="K11" s="65"/>
      <c r="L11" s="65"/>
      <c r="M11" s="66"/>
      <c r="N11" s="66"/>
      <c r="O11" s="65"/>
      <c r="P11" s="65"/>
      <c r="Q11" s="65"/>
      <c r="R11" s="65"/>
      <c r="S11" s="65"/>
      <c r="T11" s="66"/>
      <c r="U11" s="66"/>
      <c r="V11" s="65"/>
      <c r="W11" s="65"/>
      <c r="X11" s="65"/>
      <c r="Y11" s="65"/>
      <c r="Z11" s="65"/>
      <c r="AA11" s="66"/>
      <c r="AB11" s="66"/>
      <c r="AC11" s="65"/>
      <c r="AD11" s="65"/>
      <c r="AE11" s="65"/>
      <c r="AF11" s="65"/>
      <c r="AG11" s="70" t="s">
        <v>7</v>
      </c>
      <c r="AH11" s="68">
        <f>SUM(B11:AF11)</f>
        <v>0</v>
      </c>
    </row>
    <row r="12" spans="1:34" ht="21" customHeight="1" x14ac:dyDescent="0.2">
      <c r="A12" s="113"/>
      <c r="B12" s="65"/>
      <c r="C12" s="65"/>
      <c r="D12" s="65"/>
      <c r="E12" s="65"/>
      <c r="F12" s="66"/>
      <c r="G12" s="66"/>
      <c r="H12" s="65"/>
      <c r="I12" s="65"/>
      <c r="J12" s="65"/>
      <c r="K12" s="65"/>
      <c r="L12" s="65"/>
      <c r="M12" s="66"/>
      <c r="N12" s="66"/>
      <c r="O12" s="65"/>
      <c r="P12" s="65"/>
      <c r="Q12" s="65"/>
      <c r="R12" s="65"/>
      <c r="S12" s="65"/>
      <c r="T12" s="66"/>
      <c r="U12" s="66"/>
      <c r="V12" s="65"/>
      <c r="W12" s="65"/>
      <c r="X12" s="65"/>
      <c r="Y12" s="65"/>
      <c r="Z12" s="65"/>
      <c r="AA12" s="66"/>
      <c r="AB12" s="66"/>
      <c r="AC12" s="65"/>
      <c r="AD12" s="65"/>
      <c r="AE12" s="65"/>
      <c r="AF12" s="65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93">
        <f>SUM(A9:F9)</f>
        <v>0</v>
      </c>
      <c r="C14" s="194"/>
      <c r="D14" s="194"/>
      <c r="E14" s="194"/>
      <c r="F14" s="195"/>
      <c r="G14" s="193">
        <f>SUM(G9:M9)</f>
        <v>0</v>
      </c>
      <c r="H14" s="194"/>
      <c r="I14" s="194"/>
      <c r="J14" s="194"/>
      <c r="K14" s="194"/>
      <c r="L14" s="194"/>
      <c r="M14" s="195"/>
      <c r="N14" s="193">
        <f>SUM(N9:T9)</f>
        <v>0</v>
      </c>
      <c r="O14" s="194"/>
      <c r="P14" s="194"/>
      <c r="Q14" s="194"/>
      <c r="R14" s="194"/>
      <c r="S14" s="194"/>
      <c r="T14" s="195"/>
      <c r="U14" s="193">
        <f>SUM(U9:AA9)</f>
        <v>0</v>
      </c>
      <c r="V14" s="194"/>
      <c r="W14" s="194"/>
      <c r="X14" s="194"/>
      <c r="Y14" s="194"/>
      <c r="Z14" s="194"/>
      <c r="AA14" s="195"/>
      <c r="AB14" s="120"/>
      <c r="AC14" s="114"/>
      <c r="AD14" s="114"/>
      <c r="AE14" s="114"/>
      <c r="AF14" s="115"/>
      <c r="AG14" s="76"/>
      <c r="AH14" s="77"/>
    </row>
    <row r="15" spans="1:34" ht="21" customHeight="1" x14ac:dyDescent="0.2">
      <c r="B15" s="81"/>
      <c r="C15" s="82"/>
      <c r="D15" s="83" t="s">
        <v>32</v>
      </c>
      <c r="E15" s="79">
        <f>+B14-37.5</f>
        <v>-37.5</v>
      </c>
      <c r="F15" s="80">
        <f>IF(B14&lt;=37.5,0, IF(B14&lt;=40,E15, IF(E16=0,2.5, IF(E16&gt;=E15,E15,E16))))</f>
        <v>0</v>
      </c>
      <c r="G15" s="81"/>
      <c r="H15" s="82"/>
      <c r="I15" s="82"/>
      <c r="J15" s="82"/>
      <c r="K15" s="83" t="s">
        <v>32</v>
      </c>
      <c r="L15" s="79">
        <f>+G14-37.5</f>
        <v>-37.5</v>
      </c>
      <c r="M15" s="80">
        <f>IF(G14&lt;=37.5,0, IF(G14&lt;=40,L15, IF(L16=0,2.5, IF(L16&gt;=L15,L15,L16))))</f>
        <v>0</v>
      </c>
      <c r="N15" s="81"/>
      <c r="O15" s="82"/>
      <c r="P15" s="82"/>
      <c r="Q15" s="82"/>
      <c r="R15" s="83" t="s">
        <v>32</v>
      </c>
      <c r="S15" s="79">
        <f>+N14-37.5</f>
        <v>-37.5</v>
      </c>
      <c r="T15" s="80">
        <f>IF(N14&lt;=37.5,0, IF(N14&lt;=40,S15, IF(S16=0,2.5, IF(S16&gt;=S15,S15,S16))))</f>
        <v>0</v>
      </c>
      <c r="U15" s="81"/>
      <c r="V15" s="82"/>
      <c r="W15" s="82"/>
      <c r="X15" s="82"/>
      <c r="Y15" s="83" t="s">
        <v>32</v>
      </c>
      <c r="Z15" s="79">
        <f>+U14-37.5</f>
        <v>-37.5</v>
      </c>
      <c r="AA15" s="80">
        <f>IF(U14&lt;=37.5,0, IF(U14&lt;=40,Z15, IF(Z16=0,2.5, IF(Z16&gt;=Z15,Z15,Z16))))</f>
        <v>0</v>
      </c>
      <c r="AB15" s="116"/>
      <c r="AC15" s="117"/>
      <c r="AD15" s="117"/>
      <c r="AE15" s="82"/>
      <c r="AF15" s="118"/>
      <c r="AG15" s="84" t="s">
        <v>33</v>
      </c>
      <c r="AH15" s="68">
        <f>+F15+M15+T15+AA15</f>
        <v>0</v>
      </c>
    </row>
    <row r="16" spans="1:34" ht="21" customHeight="1" x14ac:dyDescent="0.2">
      <c r="B16" s="88"/>
      <c r="C16" s="89"/>
      <c r="D16" s="90"/>
      <c r="E16" s="86"/>
      <c r="F16" s="87">
        <f>IF(B14&gt;40,(E15-F15),0)</f>
        <v>0</v>
      </c>
      <c r="G16" s="88"/>
      <c r="H16" s="89"/>
      <c r="I16" s="89"/>
      <c r="J16" s="89"/>
      <c r="K16" s="90"/>
      <c r="L16" s="86"/>
      <c r="M16" s="87">
        <f>IF(G14&gt;40,(L15-M15),0)</f>
        <v>0</v>
      </c>
      <c r="N16" s="88"/>
      <c r="O16" s="89"/>
      <c r="P16" s="89"/>
      <c r="Q16" s="89"/>
      <c r="R16" s="90"/>
      <c r="S16" s="86"/>
      <c r="T16" s="87">
        <f>IF(N14&gt;40,(S15-T15),0)</f>
        <v>0</v>
      </c>
      <c r="U16" s="88"/>
      <c r="V16" s="89"/>
      <c r="W16" s="89"/>
      <c r="X16" s="89"/>
      <c r="Y16" s="90"/>
      <c r="Z16" s="86"/>
      <c r="AA16" s="87">
        <f>IF(U14&gt;40,(Z15-AA15),0)</f>
        <v>0</v>
      </c>
      <c r="AB16" s="88"/>
      <c r="AC16" s="89"/>
      <c r="AD16" s="89"/>
      <c r="AE16" s="89"/>
      <c r="AF16" s="119"/>
      <c r="AG16" s="91" t="s">
        <v>34</v>
      </c>
      <c r="AH16" s="68">
        <f>+F16+M16+T16+AA16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24"/>
      <c r="W17" s="124"/>
      <c r="X17" s="124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25"/>
      <c r="W18" s="125"/>
      <c r="X18" s="125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'July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'July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'July 2017'!M35</f>
        <v>90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'July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101.25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101.25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2"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B14:F14"/>
    <mergeCell ref="G14:M14"/>
    <mergeCell ref="N14:T14"/>
    <mergeCell ref="U14:AA1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B7:AB8"/>
    <mergeCell ref="AC7:AC8"/>
    <mergeCell ref="AD7:AD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Y17:AG18"/>
    <mergeCell ref="AE7:AE8"/>
    <mergeCell ref="AF7:AF8"/>
    <mergeCell ref="T17:T18"/>
    <mergeCell ref="U17:U18"/>
    <mergeCell ref="N17:N18"/>
    <mergeCell ref="O17:O18"/>
    <mergeCell ref="B17:B18"/>
    <mergeCell ref="C17:C18"/>
    <mergeCell ref="D17:D18"/>
    <mergeCell ref="E17:E18"/>
    <mergeCell ref="F17:F18"/>
    <mergeCell ref="G17:G1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12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41</v>
      </c>
      <c r="Z4" s="214"/>
      <c r="AA4" s="214"/>
      <c r="AB4" s="214"/>
      <c r="AC4" s="214"/>
      <c r="AD4" s="214"/>
      <c r="AE4" s="214"/>
      <c r="AF4" s="214"/>
      <c r="AG4" s="214" t="s">
        <v>36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/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113">
        <f>SUM('August 2017'!AB9:AF9)</f>
        <v>0</v>
      </c>
      <c r="B9" s="65"/>
      <c r="C9" s="66"/>
      <c r="D9" s="66"/>
      <c r="E9" s="65"/>
      <c r="F9" s="65"/>
      <c r="G9" s="65"/>
      <c r="H9" s="65"/>
      <c r="I9" s="65"/>
      <c r="J9" s="66"/>
      <c r="K9" s="66"/>
      <c r="L9" s="65"/>
      <c r="M9" s="65"/>
      <c r="N9" s="65"/>
      <c r="O9" s="65"/>
      <c r="P9" s="65"/>
      <c r="Q9" s="66"/>
      <c r="R9" s="66"/>
      <c r="S9" s="65"/>
      <c r="T9" s="65"/>
      <c r="U9" s="65"/>
      <c r="V9" s="65"/>
      <c r="W9" s="65"/>
      <c r="X9" s="66"/>
      <c r="Y9" s="66"/>
      <c r="Z9" s="65"/>
      <c r="AA9" s="65"/>
      <c r="AB9" s="65"/>
      <c r="AC9" s="65"/>
      <c r="AD9" s="65"/>
      <c r="AE9" s="66"/>
      <c r="AF9" s="101"/>
      <c r="AG9" s="67" t="s">
        <v>5</v>
      </c>
      <c r="AH9" s="68">
        <f>SUM(B9:AF9)</f>
        <v>0</v>
      </c>
    </row>
    <row r="10" spans="1:34" ht="21" customHeight="1" x14ac:dyDescent="0.2">
      <c r="A10" s="113"/>
      <c r="B10" s="65"/>
      <c r="C10" s="66"/>
      <c r="D10" s="66"/>
      <c r="E10" s="65"/>
      <c r="F10" s="65"/>
      <c r="G10" s="65"/>
      <c r="H10" s="65"/>
      <c r="I10" s="65"/>
      <c r="J10" s="66"/>
      <c r="K10" s="66"/>
      <c r="L10" s="65"/>
      <c r="M10" s="65"/>
      <c r="N10" s="65"/>
      <c r="O10" s="65"/>
      <c r="P10" s="65"/>
      <c r="Q10" s="66"/>
      <c r="R10" s="66"/>
      <c r="S10" s="65"/>
      <c r="T10" s="65"/>
      <c r="U10" s="65"/>
      <c r="V10" s="65"/>
      <c r="W10" s="65"/>
      <c r="X10" s="66"/>
      <c r="Y10" s="66"/>
      <c r="Z10" s="65"/>
      <c r="AA10" s="65"/>
      <c r="AB10" s="65"/>
      <c r="AC10" s="65"/>
      <c r="AD10" s="65"/>
      <c r="AE10" s="66"/>
      <c r="AF10" s="102"/>
      <c r="AG10" s="69" t="s">
        <v>6</v>
      </c>
      <c r="AH10" s="68">
        <f>SUM(B10:AF10)</f>
        <v>0</v>
      </c>
    </row>
    <row r="11" spans="1:34" ht="21" customHeight="1" x14ac:dyDescent="0.2">
      <c r="A11" s="113"/>
      <c r="B11" s="65"/>
      <c r="C11" s="66"/>
      <c r="D11" s="66"/>
      <c r="E11" s="65"/>
      <c r="F11" s="65"/>
      <c r="G11" s="65"/>
      <c r="H11" s="65"/>
      <c r="I11" s="65"/>
      <c r="J11" s="66"/>
      <c r="K11" s="66"/>
      <c r="L11" s="65"/>
      <c r="M11" s="65"/>
      <c r="N11" s="65"/>
      <c r="O11" s="65"/>
      <c r="P11" s="65"/>
      <c r="Q11" s="66"/>
      <c r="R11" s="66"/>
      <c r="S11" s="65"/>
      <c r="T11" s="65"/>
      <c r="U11" s="65"/>
      <c r="V11" s="65"/>
      <c r="W11" s="65"/>
      <c r="X11" s="66"/>
      <c r="Y11" s="66"/>
      <c r="Z11" s="65"/>
      <c r="AA11" s="65"/>
      <c r="AB11" s="65"/>
      <c r="AC11" s="65"/>
      <c r="AD11" s="65"/>
      <c r="AE11" s="66"/>
      <c r="AF11" s="103"/>
      <c r="AG11" s="70" t="s">
        <v>7</v>
      </c>
      <c r="AH11" s="68">
        <f>SUM(B11:AF11)</f>
        <v>0</v>
      </c>
    </row>
    <row r="12" spans="1:34" ht="21" customHeight="1" x14ac:dyDescent="0.2">
      <c r="A12" s="113"/>
      <c r="B12" s="65"/>
      <c r="C12" s="66"/>
      <c r="D12" s="66"/>
      <c r="E12" s="65"/>
      <c r="F12" s="65"/>
      <c r="G12" s="65"/>
      <c r="H12" s="65"/>
      <c r="I12" s="65"/>
      <c r="J12" s="66"/>
      <c r="K12" s="66"/>
      <c r="L12" s="65"/>
      <c r="M12" s="65"/>
      <c r="N12" s="65"/>
      <c r="O12" s="65"/>
      <c r="P12" s="65"/>
      <c r="Q12" s="66"/>
      <c r="R12" s="66"/>
      <c r="S12" s="65"/>
      <c r="T12" s="65"/>
      <c r="U12" s="65"/>
      <c r="V12" s="65"/>
      <c r="W12" s="65"/>
      <c r="X12" s="66"/>
      <c r="Y12" s="66"/>
      <c r="Z12" s="65"/>
      <c r="AA12" s="65"/>
      <c r="AB12" s="65"/>
      <c r="AC12" s="65"/>
      <c r="AD12" s="65"/>
      <c r="AE12" s="66"/>
      <c r="AF12" s="103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93">
        <f>SUM(A9:C9)</f>
        <v>0</v>
      </c>
      <c r="C14" s="195"/>
      <c r="D14" s="193">
        <f>SUM(D9:J9)</f>
        <v>0</v>
      </c>
      <c r="E14" s="194"/>
      <c r="F14" s="194"/>
      <c r="G14" s="194"/>
      <c r="H14" s="194"/>
      <c r="I14" s="194"/>
      <c r="J14" s="195"/>
      <c r="K14" s="193">
        <f>SUM(K9:Q9)</f>
        <v>0</v>
      </c>
      <c r="L14" s="194"/>
      <c r="M14" s="194"/>
      <c r="N14" s="194"/>
      <c r="O14" s="194"/>
      <c r="P14" s="194"/>
      <c r="Q14" s="195"/>
      <c r="R14" s="193">
        <f>SUM(R9:X9)</f>
        <v>0</v>
      </c>
      <c r="S14" s="194"/>
      <c r="T14" s="194"/>
      <c r="U14" s="194"/>
      <c r="V14" s="194"/>
      <c r="W14" s="194"/>
      <c r="X14" s="195"/>
      <c r="Y14" s="193">
        <f>SUM(Y9:AE9)</f>
        <v>0</v>
      </c>
      <c r="Z14" s="194"/>
      <c r="AA14" s="194"/>
      <c r="AB14" s="194"/>
      <c r="AC14" s="194"/>
      <c r="AD14" s="194"/>
      <c r="AE14" s="195"/>
      <c r="AF14" s="115"/>
      <c r="AG14" s="76"/>
      <c r="AH14" s="77"/>
    </row>
    <row r="15" spans="1:34" ht="21" customHeight="1" x14ac:dyDescent="0.2">
      <c r="A15" s="121"/>
      <c r="B15" s="79">
        <f>+B14-37.5</f>
        <v>-37.5</v>
      </c>
      <c r="C15" s="80">
        <f>IF(B14&lt;=37.5,0, IF(B14&lt;=40,B15, IF(B16=0,2.5, IF(B16&gt;=B15,B15,B16))))</f>
        <v>0</v>
      </c>
      <c r="D15" s="81"/>
      <c r="E15" s="82"/>
      <c r="F15" s="82"/>
      <c r="G15" s="82"/>
      <c r="H15" s="83" t="s">
        <v>32</v>
      </c>
      <c r="I15" s="79">
        <f>+D14-37.5</f>
        <v>-37.5</v>
      </c>
      <c r="J15" s="80">
        <f>IF(D14&lt;=37.5,0, IF(D14&lt;=40,I15, IF(I16=0,2.5, IF(I16&gt;=I15,I15,I16))))</f>
        <v>0</v>
      </c>
      <c r="K15" s="81"/>
      <c r="L15" s="82"/>
      <c r="M15" s="82"/>
      <c r="N15" s="82"/>
      <c r="O15" s="83" t="s">
        <v>32</v>
      </c>
      <c r="P15" s="79">
        <f>+K14-37.5</f>
        <v>-37.5</v>
      </c>
      <c r="Q15" s="80">
        <f>IF(K14&lt;=37.5,0, IF(K14&lt;=40,P15, IF(P16=0,2.5, IF(P16&gt;=P15,P15,P16))))</f>
        <v>0</v>
      </c>
      <c r="R15" s="81"/>
      <c r="S15" s="82"/>
      <c r="T15" s="82"/>
      <c r="U15" s="82"/>
      <c r="V15" s="83" t="s">
        <v>32</v>
      </c>
      <c r="W15" s="79">
        <f>+R14-37.5</f>
        <v>-37.5</v>
      </c>
      <c r="X15" s="80">
        <f>IF(R14&lt;=37.5,0, IF(R14&lt;=40,W15, IF(W16=0,2.5, IF(W16&gt;=W15,W15,W16))))</f>
        <v>0</v>
      </c>
      <c r="Y15" s="81"/>
      <c r="Z15" s="82"/>
      <c r="AA15" s="82"/>
      <c r="AB15" s="82"/>
      <c r="AC15" s="83" t="s">
        <v>32</v>
      </c>
      <c r="AD15" s="79">
        <f>+Y14-37.5</f>
        <v>-37.5</v>
      </c>
      <c r="AE15" s="80">
        <f>IF(Y14&lt;=37.5,0, IF(Y14&lt;=40,AD15, IF(AD16=0,2.5, IF(AD16&gt;=AD15,AD15,AD16))))</f>
        <v>0</v>
      </c>
      <c r="AF15" s="101"/>
      <c r="AG15" s="84" t="s">
        <v>33</v>
      </c>
      <c r="AH15" s="68">
        <f>+C15+J15+Q15+X15+AE15</f>
        <v>0</v>
      </c>
    </row>
    <row r="16" spans="1:34" ht="21" customHeight="1" x14ac:dyDescent="0.2">
      <c r="A16" s="122"/>
      <c r="B16" s="86"/>
      <c r="C16" s="87">
        <f>IF(B14&gt;40,(B15-C15),0)</f>
        <v>0</v>
      </c>
      <c r="D16" s="88"/>
      <c r="E16" s="89"/>
      <c r="F16" s="89"/>
      <c r="G16" s="89"/>
      <c r="H16" s="90"/>
      <c r="I16" s="86"/>
      <c r="J16" s="87">
        <f>IF(D14&gt;40,(I15-J15),0)</f>
        <v>0</v>
      </c>
      <c r="K16" s="88"/>
      <c r="L16" s="89"/>
      <c r="M16" s="89"/>
      <c r="N16" s="89"/>
      <c r="O16" s="90"/>
      <c r="P16" s="86"/>
      <c r="Q16" s="87">
        <f>IF(K14&gt;40,(P15-Q15),0)</f>
        <v>0</v>
      </c>
      <c r="R16" s="88"/>
      <c r="S16" s="89"/>
      <c r="T16" s="89"/>
      <c r="U16" s="89"/>
      <c r="V16" s="90"/>
      <c r="W16" s="86"/>
      <c r="X16" s="87">
        <f>IF(R14&gt;40,(W15-X15),0)</f>
        <v>0</v>
      </c>
      <c r="Y16" s="88"/>
      <c r="Z16" s="89"/>
      <c r="AA16" s="89"/>
      <c r="AB16" s="89"/>
      <c r="AC16" s="90"/>
      <c r="AD16" s="86"/>
      <c r="AE16" s="87">
        <f>IF(Y14&gt;40,(AD15-AE15),0)</f>
        <v>0</v>
      </c>
      <c r="AF16" s="103"/>
      <c r="AG16" s="91" t="s">
        <v>34</v>
      </c>
      <c r="AH16" s="68">
        <f>+C16+J16+Q16+X16+AE16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24"/>
      <c r="W17" s="124"/>
      <c r="X17" s="124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25"/>
      <c r="W18" s="125"/>
      <c r="X18" s="125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'August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'August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'August 2017'!M35</f>
        <v>101.25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'August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112.5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112.5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3"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B14:C14"/>
    <mergeCell ref="D14:J14"/>
    <mergeCell ref="K14:Q14"/>
    <mergeCell ref="R14:X14"/>
    <mergeCell ref="Y14:AE1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AB7:AB8"/>
    <mergeCell ref="AC7:AC8"/>
    <mergeCell ref="AD7:AD8"/>
    <mergeCell ref="O7:O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Y17:AG18"/>
    <mergeCell ref="AE7:AE8"/>
    <mergeCell ref="AF7:AF8"/>
    <mergeCell ref="T17:T18"/>
    <mergeCell ref="U17:U18"/>
    <mergeCell ref="N17:N18"/>
    <mergeCell ref="O17:O18"/>
    <mergeCell ref="B17:B18"/>
    <mergeCell ref="C17:C18"/>
    <mergeCell ref="D17:D18"/>
    <mergeCell ref="E17:E18"/>
    <mergeCell ref="F17:F18"/>
    <mergeCell ref="G17:G1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11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42</v>
      </c>
      <c r="Z4" s="214"/>
      <c r="AA4" s="214"/>
      <c r="AB4" s="214"/>
      <c r="AC4" s="214"/>
      <c r="AD4" s="214"/>
      <c r="AE4" s="214"/>
      <c r="AF4" s="214"/>
      <c r="AG4" s="214" t="s">
        <v>29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>
        <v>31</v>
      </c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276">
        <v>0</v>
      </c>
      <c r="B9" s="66"/>
      <c r="C9" s="65"/>
      <c r="D9" s="65"/>
      <c r="E9" s="65"/>
      <c r="F9" s="65"/>
      <c r="G9" s="65"/>
      <c r="H9" s="66"/>
      <c r="I9" s="66"/>
      <c r="J9" s="65"/>
      <c r="K9" s="65"/>
      <c r="L9" s="65"/>
      <c r="M9" s="65"/>
      <c r="N9" s="65"/>
      <c r="O9" s="66"/>
      <c r="P9" s="66"/>
      <c r="Q9" s="65"/>
      <c r="R9" s="65"/>
      <c r="S9" s="65"/>
      <c r="T9" s="65"/>
      <c r="U9" s="65"/>
      <c r="V9" s="66"/>
      <c r="W9" s="66"/>
      <c r="X9" s="65"/>
      <c r="Y9" s="65"/>
      <c r="Z9" s="65"/>
      <c r="AA9" s="65"/>
      <c r="AB9" s="65"/>
      <c r="AC9" s="66"/>
      <c r="AD9" s="66"/>
      <c r="AE9" s="65"/>
      <c r="AF9" s="65"/>
      <c r="AG9" s="67" t="s">
        <v>5</v>
      </c>
      <c r="AH9" s="68">
        <f>SUM(B9:AF9)</f>
        <v>0</v>
      </c>
    </row>
    <row r="10" spans="1:34" ht="21" customHeight="1" x14ac:dyDescent="0.2">
      <c r="A10" s="64"/>
      <c r="B10" s="66"/>
      <c r="C10" s="65"/>
      <c r="D10" s="65"/>
      <c r="E10" s="65"/>
      <c r="F10" s="65"/>
      <c r="G10" s="65"/>
      <c r="H10" s="66"/>
      <c r="I10" s="66"/>
      <c r="J10" s="65"/>
      <c r="K10" s="65"/>
      <c r="L10" s="65"/>
      <c r="M10" s="65"/>
      <c r="N10" s="65"/>
      <c r="O10" s="66"/>
      <c r="P10" s="66"/>
      <c r="Q10" s="65"/>
      <c r="R10" s="65"/>
      <c r="S10" s="65"/>
      <c r="T10" s="65"/>
      <c r="U10" s="65"/>
      <c r="V10" s="66"/>
      <c r="W10" s="66"/>
      <c r="X10" s="65"/>
      <c r="Y10" s="65"/>
      <c r="Z10" s="65"/>
      <c r="AA10" s="65"/>
      <c r="AB10" s="65"/>
      <c r="AC10" s="66"/>
      <c r="AD10" s="66"/>
      <c r="AE10" s="65"/>
      <c r="AF10" s="65"/>
      <c r="AG10" s="69" t="s">
        <v>6</v>
      </c>
      <c r="AH10" s="68">
        <f>SUM(B10:AF10)</f>
        <v>0</v>
      </c>
    </row>
    <row r="11" spans="1:34" ht="21" customHeight="1" x14ac:dyDescent="0.2">
      <c r="A11" s="123"/>
      <c r="B11" s="66"/>
      <c r="C11" s="65"/>
      <c r="D11" s="65"/>
      <c r="E11" s="65"/>
      <c r="F11" s="65"/>
      <c r="G11" s="65"/>
      <c r="H11" s="66"/>
      <c r="I11" s="66"/>
      <c r="J11" s="65"/>
      <c r="K11" s="65"/>
      <c r="L11" s="65"/>
      <c r="M11" s="65"/>
      <c r="N11" s="65"/>
      <c r="O11" s="66"/>
      <c r="P11" s="66"/>
      <c r="Q11" s="65"/>
      <c r="R11" s="65"/>
      <c r="S11" s="65"/>
      <c r="T11" s="65"/>
      <c r="U11" s="65"/>
      <c r="V11" s="66"/>
      <c r="W11" s="66"/>
      <c r="X11" s="65"/>
      <c r="Y11" s="65"/>
      <c r="Z11" s="65"/>
      <c r="AA11" s="65"/>
      <c r="AB11" s="65"/>
      <c r="AC11" s="66"/>
      <c r="AD11" s="66"/>
      <c r="AE11" s="65"/>
      <c r="AF11" s="65"/>
      <c r="AG11" s="70" t="s">
        <v>7</v>
      </c>
      <c r="AH11" s="68">
        <f>SUM(B11:AF11)</f>
        <v>0</v>
      </c>
    </row>
    <row r="12" spans="1:34" ht="21" customHeight="1" x14ac:dyDescent="0.2">
      <c r="A12" s="64"/>
      <c r="B12" s="66"/>
      <c r="C12" s="65"/>
      <c r="D12" s="65"/>
      <c r="E12" s="65"/>
      <c r="F12" s="65"/>
      <c r="G12" s="65"/>
      <c r="H12" s="66"/>
      <c r="I12" s="66"/>
      <c r="J12" s="65"/>
      <c r="K12" s="65"/>
      <c r="L12" s="65"/>
      <c r="M12" s="65"/>
      <c r="N12" s="65"/>
      <c r="O12" s="66"/>
      <c r="P12" s="66"/>
      <c r="Q12" s="65"/>
      <c r="R12" s="65"/>
      <c r="S12" s="65"/>
      <c r="T12" s="65"/>
      <c r="U12" s="65"/>
      <c r="V12" s="66"/>
      <c r="W12" s="66"/>
      <c r="X12" s="65"/>
      <c r="Y12" s="65"/>
      <c r="Z12" s="65"/>
      <c r="AA12" s="65"/>
      <c r="AB12" s="65"/>
      <c r="AC12" s="66"/>
      <c r="AD12" s="66"/>
      <c r="AE12" s="65"/>
      <c r="AF12" s="65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93">
        <f>SUM(B9:H9)</f>
        <v>0</v>
      </c>
      <c r="C14" s="194"/>
      <c r="D14" s="194"/>
      <c r="E14" s="194"/>
      <c r="F14" s="194"/>
      <c r="G14" s="194"/>
      <c r="H14" s="195"/>
      <c r="I14" s="193">
        <f>SUM(I9:O9)</f>
        <v>0</v>
      </c>
      <c r="J14" s="194"/>
      <c r="K14" s="194"/>
      <c r="L14" s="194"/>
      <c r="M14" s="194"/>
      <c r="N14" s="194"/>
      <c r="O14" s="195"/>
      <c r="P14" s="193">
        <f>SUM(P9:V9)</f>
        <v>0</v>
      </c>
      <c r="Q14" s="194"/>
      <c r="R14" s="194"/>
      <c r="S14" s="194"/>
      <c r="T14" s="194"/>
      <c r="U14" s="194"/>
      <c r="V14" s="195"/>
      <c r="W14" s="193">
        <f>SUM(W9:AC9)</f>
        <v>0</v>
      </c>
      <c r="X14" s="194"/>
      <c r="Y14" s="194"/>
      <c r="Z14" s="194"/>
      <c r="AA14" s="194"/>
      <c r="AB14" s="194"/>
      <c r="AC14" s="195"/>
      <c r="AD14" s="114"/>
      <c r="AE14" s="114"/>
      <c r="AF14" s="115"/>
      <c r="AG14" s="76"/>
      <c r="AH14" s="77"/>
    </row>
    <row r="15" spans="1:34" ht="21" customHeight="1" x14ac:dyDescent="0.2">
      <c r="B15" s="81"/>
      <c r="C15" s="82"/>
      <c r="D15" s="82"/>
      <c r="E15" s="82"/>
      <c r="F15" s="83" t="s">
        <v>32</v>
      </c>
      <c r="G15" s="79">
        <f>+B14-37.5</f>
        <v>-37.5</v>
      </c>
      <c r="H15" s="80">
        <f>IF(B14&lt;=37.5,0, IF(B14&lt;=40,G15, IF(G16=0,2.5, IF(G16&gt;=G15,G15,G16))))</f>
        <v>0</v>
      </c>
      <c r="I15" s="81"/>
      <c r="J15" s="82"/>
      <c r="K15" s="82"/>
      <c r="L15" s="82"/>
      <c r="M15" s="83" t="s">
        <v>32</v>
      </c>
      <c r="N15" s="79">
        <f>+I14-37.5</f>
        <v>-37.5</v>
      </c>
      <c r="O15" s="80">
        <f>IF(I14&lt;=37.5,0, IF(I14&lt;=40,N15, IF(N16=0,2.5, IF(N16&gt;=N15,N15,N16))))</f>
        <v>0</v>
      </c>
      <c r="P15" s="81"/>
      <c r="Q15" s="82"/>
      <c r="R15" s="82"/>
      <c r="S15" s="82"/>
      <c r="T15" s="83" t="s">
        <v>32</v>
      </c>
      <c r="U15" s="79">
        <f>+P14-37.5</f>
        <v>-37.5</v>
      </c>
      <c r="V15" s="80">
        <f>IF(P14&lt;=37.5,0, IF(P14&lt;=40,U15, IF(U16=0,2.5, IF(U16&gt;=U15,U15,U16))))</f>
        <v>0</v>
      </c>
      <c r="W15" s="81"/>
      <c r="X15" s="82"/>
      <c r="Y15" s="82"/>
      <c r="Z15" s="82"/>
      <c r="AA15" s="83" t="s">
        <v>32</v>
      </c>
      <c r="AB15" s="79">
        <f>+W14-37.5</f>
        <v>-37.5</v>
      </c>
      <c r="AC15" s="80">
        <f>IF(W14&lt;=37.5,0, IF(W14&lt;=40,AB15, IF(AB16=0,2.5, IF(AB16&gt;=AB15,AB15,AB16))))</f>
        <v>0</v>
      </c>
      <c r="AD15" s="82"/>
      <c r="AE15" s="82"/>
      <c r="AF15" s="118"/>
      <c r="AG15" s="84" t="s">
        <v>33</v>
      </c>
      <c r="AH15" s="68">
        <f>+H15+O15+V15+AC15</f>
        <v>0</v>
      </c>
    </row>
    <row r="16" spans="1:34" ht="21" customHeight="1" x14ac:dyDescent="0.2">
      <c r="B16" s="88"/>
      <c r="C16" s="89"/>
      <c r="D16" s="89"/>
      <c r="E16" s="89"/>
      <c r="F16" s="90"/>
      <c r="G16" s="86"/>
      <c r="H16" s="87">
        <f>IF(B14&gt;40,(G15-H15),0)</f>
        <v>0</v>
      </c>
      <c r="I16" s="88"/>
      <c r="J16" s="89"/>
      <c r="K16" s="89"/>
      <c r="L16" s="89"/>
      <c r="M16" s="90"/>
      <c r="N16" s="86"/>
      <c r="O16" s="87">
        <f>IF(I14&gt;40,(N15-O15),0)</f>
        <v>0</v>
      </c>
      <c r="P16" s="88"/>
      <c r="Q16" s="89"/>
      <c r="R16" s="89"/>
      <c r="S16" s="89"/>
      <c r="T16" s="90"/>
      <c r="U16" s="86"/>
      <c r="V16" s="87">
        <f>IF(P14&gt;40,(U15-V15),0)</f>
        <v>0</v>
      </c>
      <c r="W16" s="88"/>
      <c r="X16" s="89"/>
      <c r="Y16" s="89"/>
      <c r="Z16" s="89"/>
      <c r="AA16" s="90"/>
      <c r="AB16" s="86"/>
      <c r="AC16" s="87">
        <f>IF(W14&gt;40,(AB15-AC15),0)</f>
        <v>0</v>
      </c>
      <c r="AD16" s="89"/>
      <c r="AE16" s="89"/>
      <c r="AF16" s="119"/>
      <c r="AG16" s="91" t="s">
        <v>34</v>
      </c>
      <c r="AH16" s="68">
        <f>+H16+O16+V16+AC16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24"/>
      <c r="W17" s="124"/>
      <c r="X17" s="124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25"/>
      <c r="W18" s="125"/>
      <c r="X18" s="125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'September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'September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'September 2017'!M35</f>
        <v>112.5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'September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123.75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123.75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2"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B7:AB8"/>
    <mergeCell ref="AC7:AC8"/>
    <mergeCell ref="AD7:AD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Y17:AG18"/>
    <mergeCell ref="AE7:AE8"/>
    <mergeCell ref="AF7:AF8"/>
    <mergeCell ref="B14:H14"/>
    <mergeCell ref="I14:O14"/>
    <mergeCell ref="P14:V14"/>
    <mergeCell ref="W14:AC14"/>
    <mergeCell ref="V7:V8"/>
    <mergeCell ref="W7:W8"/>
    <mergeCell ref="X7:X8"/>
    <mergeCell ref="Y7:Y8"/>
    <mergeCell ref="T17:T18"/>
    <mergeCell ref="U17:U18"/>
    <mergeCell ref="N17:N18"/>
    <mergeCell ref="O17:O18"/>
    <mergeCell ref="B17:B18"/>
    <mergeCell ref="C17:C18"/>
    <mergeCell ref="D17:D18"/>
    <mergeCell ref="E17:E18"/>
    <mergeCell ref="F17:F18"/>
    <mergeCell ref="G17:G1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10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43</v>
      </c>
      <c r="Z4" s="214"/>
      <c r="AA4" s="214"/>
      <c r="AB4" s="214"/>
      <c r="AC4" s="214"/>
      <c r="AD4" s="214"/>
      <c r="AE4" s="214"/>
      <c r="AF4" s="214"/>
      <c r="AG4" s="214" t="s">
        <v>29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/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113">
        <f>SUM('October 2017'!AD9:AF9)</f>
        <v>0</v>
      </c>
      <c r="B9" s="65"/>
      <c r="C9" s="65"/>
      <c r="D9" s="65"/>
      <c r="E9" s="66"/>
      <c r="F9" s="66"/>
      <c r="G9" s="65"/>
      <c r="H9" s="65"/>
      <c r="I9" s="65"/>
      <c r="J9" s="65"/>
      <c r="K9" s="65"/>
      <c r="L9" s="66"/>
      <c r="M9" s="66"/>
      <c r="N9" s="65"/>
      <c r="O9" s="65"/>
      <c r="P9" s="65"/>
      <c r="Q9" s="65"/>
      <c r="R9" s="65"/>
      <c r="S9" s="66"/>
      <c r="T9" s="66"/>
      <c r="U9" s="65"/>
      <c r="V9" s="65"/>
      <c r="W9" s="65"/>
      <c r="X9" s="65"/>
      <c r="Y9" s="65"/>
      <c r="Z9" s="66"/>
      <c r="AA9" s="66"/>
      <c r="AB9" s="65"/>
      <c r="AC9" s="65"/>
      <c r="AD9" s="65"/>
      <c r="AE9" s="65"/>
      <c r="AF9" s="101"/>
      <c r="AG9" s="67" t="s">
        <v>5</v>
      </c>
      <c r="AH9" s="68">
        <f>SUM(B9:AF9)</f>
        <v>0</v>
      </c>
    </row>
    <row r="10" spans="1:34" ht="21" customHeight="1" x14ac:dyDescent="0.2">
      <c r="A10" s="113"/>
      <c r="B10" s="65"/>
      <c r="C10" s="65"/>
      <c r="D10" s="65"/>
      <c r="E10" s="66"/>
      <c r="F10" s="66"/>
      <c r="G10" s="65"/>
      <c r="H10" s="65"/>
      <c r="I10" s="65"/>
      <c r="J10" s="65"/>
      <c r="K10" s="65"/>
      <c r="L10" s="66"/>
      <c r="M10" s="66"/>
      <c r="N10" s="65"/>
      <c r="O10" s="65"/>
      <c r="P10" s="65"/>
      <c r="Q10" s="65"/>
      <c r="R10" s="65"/>
      <c r="S10" s="66"/>
      <c r="T10" s="66"/>
      <c r="U10" s="65"/>
      <c r="V10" s="65"/>
      <c r="W10" s="65"/>
      <c r="X10" s="65"/>
      <c r="Y10" s="65"/>
      <c r="Z10" s="66"/>
      <c r="AA10" s="66"/>
      <c r="AB10" s="65"/>
      <c r="AC10" s="65"/>
      <c r="AD10" s="65"/>
      <c r="AE10" s="65"/>
      <c r="AF10" s="102"/>
      <c r="AG10" s="69" t="s">
        <v>6</v>
      </c>
      <c r="AH10" s="68">
        <f>SUM(B10:AF10)</f>
        <v>0</v>
      </c>
    </row>
    <row r="11" spans="1:34" ht="21" customHeight="1" x14ac:dyDescent="0.2">
      <c r="A11" s="113"/>
      <c r="B11" s="65"/>
      <c r="C11" s="65"/>
      <c r="D11" s="65"/>
      <c r="E11" s="66"/>
      <c r="F11" s="66"/>
      <c r="G11" s="65"/>
      <c r="H11" s="65"/>
      <c r="I11" s="65"/>
      <c r="J11" s="65"/>
      <c r="K11" s="65"/>
      <c r="L11" s="66"/>
      <c r="M11" s="66"/>
      <c r="N11" s="65"/>
      <c r="O11" s="65"/>
      <c r="P11" s="65"/>
      <c r="Q11" s="65"/>
      <c r="R11" s="65"/>
      <c r="S11" s="66"/>
      <c r="T11" s="66"/>
      <c r="U11" s="65"/>
      <c r="V11" s="65"/>
      <c r="W11" s="65"/>
      <c r="X11" s="65"/>
      <c r="Y11" s="65"/>
      <c r="Z11" s="66"/>
      <c r="AA11" s="66"/>
      <c r="AB11" s="65"/>
      <c r="AC11" s="65"/>
      <c r="AD11" s="65"/>
      <c r="AE11" s="65"/>
      <c r="AF11" s="103"/>
      <c r="AG11" s="70" t="s">
        <v>7</v>
      </c>
      <c r="AH11" s="68">
        <f>SUM(B11:AF11)</f>
        <v>0</v>
      </c>
    </row>
    <row r="12" spans="1:34" ht="21" customHeight="1" x14ac:dyDescent="0.2">
      <c r="A12" s="113"/>
      <c r="B12" s="65"/>
      <c r="C12" s="65"/>
      <c r="D12" s="65"/>
      <c r="E12" s="66"/>
      <c r="F12" s="66"/>
      <c r="G12" s="65"/>
      <c r="H12" s="65"/>
      <c r="I12" s="65"/>
      <c r="J12" s="65"/>
      <c r="K12" s="65"/>
      <c r="L12" s="66"/>
      <c r="M12" s="66"/>
      <c r="N12" s="65"/>
      <c r="O12" s="65"/>
      <c r="P12" s="65"/>
      <c r="Q12" s="65"/>
      <c r="R12" s="65"/>
      <c r="S12" s="66"/>
      <c r="T12" s="66"/>
      <c r="U12" s="65"/>
      <c r="V12" s="65"/>
      <c r="W12" s="65"/>
      <c r="X12" s="65"/>
      <c r="Y12" s="65"/>
      <c r="Z12" s="66"/>
      <c r="AA12" s="66"/>
      <c r="AB12" s="65"/>
      <c r="AC12" s="65"/>
      <c r="AD12" s="65"/>
      <c r="AE12" s="65"/>
      <c r="AF12" s="103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93">
        <f>SUM(A9:E9)</f>
        <v>0</v>
      </c>
      <c r="C14" s="194"/>
      <c r="D14" s="194"/>
      <c r="E14" s="195"/>
      <c r="F14" s="193">
        <f>SUM(F9:L9)</f>
        <v>0</v>
      </c>
      <c r="G14" s="194"/>
      <c r="H14" s="194"/>
      <c r="I14" s="194"/>
      <c r="J14" s="194"/>
      <c r="K14" s="194"/>
      <c r="L14" s="195"/>
      <c r="M14" s="193">
        <f>SUM(M9:S9)</f>
        <v>0</v>
      </c>
      <c r="N14" s="194"/>
      <c r="O14" s="194"/>
      <c r="P14" s="194"/>
      <c r="Q14" s="194"/>
      <c r="R14" s="194"/>
      <c r="S14" s="195"/>
      <c r="T14" s="193">
        <f>SUM(T9:Z9)</f>
        <v>0</v>
      </c>
      <c r="U14" s="194"/>
      <c r="V14" s="194"/>
      <c r="W14" s="194"/>
      <c r="X14" s="194"/>
      <c r="Y14" s="194"/>
      <c r="Z14" s="195"/>
      <c r="AA14" s="120"/>
      <c r="AB14" s="114"/>
      <c r="AC14" s="114"/>
      <c r="AD14" s="114"/>
      <c r="AE14" s="114"/>
      <c r="AF14" s="115"/>
      <c r="AG14" s="76"/>
      <c r="AH14" s="77"/>
    </row>
    <row r="15" spans="1:34" ht="21" customHeight="1" x14ac:dyDescent="0.2">
      <c r="B15" s="81"/>
      <c r="C15" s="83" t="s">
        <v>32</v>
      </c>
      <c r="D15" s="79">
        <f>+B14-37.5</f>
        <v>-37.5</v>
      </c>
      <c r="E15" s="80">
        <f>IF(B14&lt;=37.5,0, IF(B14&lt;=40,D15, IF(D16=0,2.5, IF(D16&gt;=D15,D15,D16))))</f>
        <v>0</v>
      </c>
      <c r="F15" s="81"/>
      <c r="G15" s="82"/>
      <c r="H15" s="82"/>
      <c r="I15" s="82"/>
      <c r="J15" s="83" t="s">
        <v>32</v>
      </c>
      <c r="K15" s="79">
        <f>+F14-37.5</f>
        <v>-37.5</v>
      </c>
      <c r="L15" s="80">
        <f>IF(F14&lt;=37.5,0, IF(F14&lt;=40,K15, IF(K16=0,2.5, IF(K16&gt;=K15,K15,K16))))</f>
        <v>0</v>
      </c>
      <c r="M15" s="81"/>
      <c r="N15" s="82"/>
      <c r="O15" s="82"/>
      <c r="P15" s="82"/>
      <c r="Q15" s="83" t="s">
        <v>32</v>
      </c>
      <c r="R15" s="79">
        <f>+M14-37.5</f>
        <v>-37.5</v>
      </c>
      <c r="S15" s="80">
        <f>IF(M14&lt;=37.5,0, IF(M14&lt;=40,R15, IF(R16=0,2.5, IF(R16&gt;=R15,R15,R16))))</f>
        <v>0</v>
      </c>
      <c r="T15" s="81"/>
      <c r="U15" s="82"/>
      <c r="V15" s="82"/>
      <c r="W15" s="82"/>
      <c r="X15" s="83" t="s">
        <v>32</v>
      </c>
      <c r="Y15" s="79">
        <f>+T14-37.5</f>
        <v>-37.5</v>
      </c>
      <c r="Z15" s="80">
        <f>IF(T14&lt;=37.5,0, IF(T14&lt;=40,Y15, IF(Y16=0,2.5, IF(Y16&gt;=Y15,Y15,Y16))))</f>
        <v>0</v>
      </c>
      <c r="AA15" s="116"/>
      <c r="AB15" s="117"/>
      <c r="AC15" s="117"/>
      <c r="AD15" s="117"/>
      <c r="AE15" s="82"/>
      <c r="AF15" s="118"/>
      <c r="AG15" s="84" t="s">
        <v>33</v>
      </c>
      <c r="AH15" s="68">
        <f>+E15+L15+S15+Z15</f>
        <v>0</v>
      </c>
    </row>
    <row r="16" spans="1:34" ht="21" customHeight="1" x14ac:dyDescent="0.2">
      <c r="B16" s="88"/>
      <c r="C16" s="90"/>
      <c r="D16" s="86"/>
      <c r="E16" s="87">
        <f>IF(B14&gt;40,(D15-E15),0)</f>
        <v>0</v>
      </c>
      <c r="F16" s="88"/>
      <c r="G16" s="89"/>
      <c r="H16" s="89"/>
      <c r="I16" s="89"/>
      <c r="J16" s="90"/>
      <c r="K16" s="86"/>
      <c r="L16" s="87">
        <f>IF(F14&gt;40,(K15-L15),0)</f>
        <v>0</v>
      </c>
      <c r="M16" s="88"/>
      <c r="N16" s="89"/>
      <c r="O16" s="89"/>
      <c r="P16" s="89"/>
      <c r="Q16" s="90"/>
      <c r="R16" s="86"/>
      <c r="S16" s="87">
        <f>IF(M14&gt;40,(R15-S15),0)</f>
        <v>0</v>
      </c>
      <c r="T16" s="88"/>
      <c r="U16" s="89"/>
      <c r="V16" s="89"/>
      <c r="W16" s="89"/>
      <c r="X16" s="90"/>
      <c r="Y16" s="86"/>
      <c r="Z16" s="87">
        <f>IF(T14&gt;40,(Y15-Z15),0)</f>
        <v>0</v>
      </c>
      <c r="AA16" s="88"/>
      <c r="AB16" s="89"/>
      <c r="AC16" s="89"/>
      <c r="AD16" s="89"/>
      <c r="AE16" s="89"/>
      <c r="AF16" s="119"/>
      <c r="AG16" s="91" t="s">
        <v>34</v>
      </c>
      <c r="AH16" s="68">
        <f>+E16+L16+S16+Z16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24"/>
      <c r="W17" s="124"/>
      <c r="X17" s="124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25"/>
      <c r="W18" s="125"/>
      <c r="X18" s="125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'October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'October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'October 2017'!M35</f>
        <v>123.75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'October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135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135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2"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B14:E14"/>
    <mergeCell ref="F14:L14"/>
    <mergeCell ref="M14:S14"/>
    <mergeCell ref="T14:Z14"/>
    <mergeCell ref="V7:V8"/>
    <mergeCell ref="W7:W8"/>
    <mergeCell ref="X7:X8"/>
    <mergeCell ref="Y7:Y8"/>
    <mergeCell ref="Z7:Z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B7:AB8"/>
    <mergeCell ref="AC7:AC8"/>
    <mergeCell ref="AD7:AD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Y17:AG18"/>
    <mergeCell ref="AE7:AE8"/>
    <mergeCell ref="AF7:AF8"/>
    <mergeCell ref="AA7:AA8"/>
    <mergeCell ref="T17:T18"/>
    <mergeCell ref="U17:U18"/>
    <mergeCell ref="N17:N18"/>
    <mergeCell ref="O17:O18"/>
    <mergeCell ref="B17:B18"/>
    <mergeCell ref="C17:C18"/>
    <mergeCell ref="D17:D18"/>
    <mergeCell ref="E17:E18"/>
    <mergeCell ref="F17:F18"/>
    <mergeCell ref="G17:G1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9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35</v>
      </c>
      <c r="Z4" s="214"/>
      <c r="AA4" s="214"/>
      <c r="AB4" s="214"/>
      <c r="AC4" s="214"/>
      <c r="AD4" s="214"/>
      <c r="AE4" s="214"/>
      <c r="AF4" s="214"/>
      <c r="AG4" s="214" t="s">
        <v>29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>
        <v>31</v>
      </c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113">
        <f>SUM('November 2017'!AA9:AE9)</f>
        <v>0</v>
      </c>
      <c r="B9" s="65"/>
      <c r="C9" s="66"/>
      <c r="D9" s="66"/>
      <c r="E9" s="65"/>
      <c r="F9" s="65"/>
      <c r="G9" s="65"/>
      <c r="H9" s="65"/>
      <c r="I9" s="65"/>
      <c r="J9" s="66"/>
      <c r="K9" s="66"/>
      <c r="L9" s="65"/>
      <c r="M9" s="65"/>
      <c r="N9" s="65"/>
      <c r="O9" s="65"/>
      <c r="P9" s="65"/>
      <c r="Q9" s="66"/>
      <c r="R9" s="66"/>
      <c r="S9" s="65"/>
      <c r="T9" s="65"/>
      <c r="U9" s="65"/>
      <c r="V9" s="65"/>
      <c r="W9" s="65"/>
      <c r="X9" s="66"/>
      <c r="Y9" s="66"/>
      <c r="Z9" s="65"/>
      <c r="AA9" s="65"/>
      <c r="AB9" s="65"/>
      <c r="AC9" s="65"/>
      <c r="AD9" s="65"/>
      <c r="AE9" s="66"/>
      <c r="AF9" s="66"/>
      <c r="AG9" s="67" t="s">
        <v>5</v>
      </c>
      <c r="AH9" s="68">
        <f>SUM(B9:AF9)</f>
        <v>0</v>
      </c>
    </row>
    <row r="10" spans="1:34" ht="21" customHeight="1" x14ac:dyDescent="0.2">
      <c r="A10" s="113"/>
      <c r="B10" s="65"/>
      <c r="C10" s="66"/>
      <c r="D10" s="66"/>
      <c r="E10" s="65"/>
      <c r="F10" s="65"/>
      <c r="G10" s="65"/>
      <c r="H10" s="65"/>
      <c r="I10" s="65"/>
      <c r="J10" s="66"/>
      <c r="K10" s="66"/>
      <c r="L10" s="65"/>
      <c r="M10" s="65"/>
      <c r="N10" s="65"/>
      <c r="O10" s="65"/>
      <c r="P10" s="65"/>
      <c r="Q10" s="66"/>
      <c r="R10" s="66"/>
      <c r="S10" s="65"/>
      <c r="T10" s="65"/>
      <c r="U10" s="65"/>
      <c r="V10" s="65"/>
      <c r="W10" s="65"/>
      <c r="X10" s="66"/>
      <c r="Y10" s="66"/>
      <c r="Z10" s="65"/>
      <c r="AA10" s="65"/>
      <c r="AB10" s="65"/>
      <c r="AC10" s="65"/>
      <c r="AD10" s="65"/>
      <c r="AE10" s="66"/>
      <c r="AF10" s="66"/>
      <c r="AG10" s="69" t="s">
        <v>6</v>
      </c>
      <c r="AH10" s="68">
        <f>SUM(B10:AF10)</f>
        <v>0</v>
      </c>
    </row>
    <row r="11" spans="1:34" ht="21" customHeight="1" x14ac:dyDescent="0.2">
      <c r="A11" s="113"/>
      <c r="B11" s="65"/>
      <c r="C11" s="66"/>
      <c r="D11" s="66"/>
      <c r="E11" s="65"/>
      <c r="F11" s="65"/>
      <c r="G11" s="65"/>
      <c r="H11" s="65"/>
      <c r="I11" s="65"/>
      <c r="J11" s="66"/>
      <c r="K11" s="66"/>
      <c r="L11" s="65"/>
      <c r="M11" s="65"/>
      <c r="N11" s="65"/>
      <c r="O11" s="65"/>
      <c r="P11" s="65"/>
      <c r="Q11" s="66"/>
      <c r="R11" s="66"/>
      <c r="S11" s="65"/>
      <c r="T11" s="65"/>
      <c r="U11" s="65"/>
      <c r="V11" s="65"/>
      <c r="W11" s="65"/>
      <c r="X11" s="66"/>
      <c r="Y11" s="66"/>
      <c r="Z11" s="65"/>
      <c r="AA11" s="65"/>
      <c r="AB11" s="65"/>
      <c r="AC11" s="65"/>
      <c r="AD11" s="65"/>
      <c r="AE11" s="66"/>
      <c r="AF11" s="66"/>
      <c r="AG11" s="70" t="s">
        <v>7</v>
      </c>
      <c r="AH11" s="68">
        <f>SUM(B11:AF11)</f>
        <v>0</v>
      </c>
    </row>
    <row r="12" spans="1:34" ht="21" customHeight="1" x14ac:dyDescent="0.2">
      <c r="A12" s="113"/>
      <c r="B12" s="65"/>
      <c r="C12" s="66"/>
      <c r="D12" s="66"/>
      <c r="E12" s="65"/>
      <c r="F12" s="65"/>
      <c r="G12" s="65"/>
      <c r="H12" s="65"/>
      <c r="I12" s="65"/>
      <c r="J12" s="66"/>
      <c r="K12" s="66"/>
      <c r="L12" s="65"/>
      <c r="M12" s="65"/>
      <c r="N12" s="65"/>
      <c r="O12" s="65"/>
      <c r="P12" s="65"/>
      <c r="Q12" s="66"/>
      <c r="R12" s="66"/>
      <c r="S12" s="65"/>
      <c r="T12" s="65"/>
      <c r="U12" s="65"/>
      <c r="V12" s="65"/>
      <c r="W12" s="65"/>
      <c r="X12" s="66"/>
      <c r="Y12" s="66"/>
      <c r="Z12" s="65"/>
      <c r="AA12" s="65"/>
      <c r="AB12" s="65"/>
      <c r="AC12" s="65"/>
      <c r="AD12" s="65"/>
      <c r="AE12" s="66"/>
      <c r="AF12" s="66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93">
        <f>SUM(A9:C9)</f>
        <v>0</v>
      </c>
      <c r="C14" s="195"/>
      <c r="D14" s="193">
        <f>SUM(D9:J9)</f>
        <v>0</v>
      </c>
      <c r="E14" s="194"/>
      <c r="F14" s="194"/>
      <c r="G14" s="194"/>
      <c r="H14" s="194"/>
      <c r="I14" s="194"/>
      <c r="J14" s="195"/>
      <c r="K14" s="193">
        <f>SUM(K9:Q9)</f>
        <v>0</v>
      </c>
      <c r="L14" s="194"/>
      <c r="M14" s="194"/>
      <c r="N14" s="194"/>
      <c r="O14" s="194"/>
      <c r="P14" s="194"/>
      <c r="Q14" s="195"/>
      <c r="R14" s="193">
        <f>SUM(R9:X9)</f>
        <v>0</v>
      </c>
      <c r="S14" s="194"/>
      <c r="T14" s="194"/>
      <c r="U14" s="194"/>
      <c r="V14" s="194"/>
      <c r="W14" s="194"/>
      <c r="X14" s="195"/>
      <c r="Y14" s="193">
        <f>SUM(Y9:AE9)</f>
        <v>0</v>
      </c>
      <c r="Z14" s="194"/>
      <c r="AA14" s="194"/>
      <c r="AB14" s="194"/>
      <c r="AC14" s="194"/>
      <c r="AD14" s="194"/>
      <c r="AE14" s="195"/>
      <c r="AF14" s="115"/>
      <c r="AG14" s="76"/>
      <c r="AH14" s="77"/>
    </row>
    <row r="15" spans="1:34" ht="21" customHeight="1" x14ac:dyDescent="0.2">
      <c r="A15" s="121"/>
      <c r="B15" s="79">
        <f>+B14-37.5</f>
        <v>-37.5</v>
      </c>
      <c r="C15" s="80">
        <f>IF(B14&lt;=37.5,0, IF(B14&lt;=40,B15, IF(B16=0,2.5, IF(B16&gt;=B15,B15,B16))))</f>
        <v>0</v>
      </c>
      <c r="D15" s="81"/>
      <c r="E15" s="82"/>
      <c r="F15" s="82"/>
      <c r="G15" s="82"/>
      <c r="H15" s="83" t="s">
        <v>32</v>
      </c>
      <c r="I15" s="79">
        <f>+D14-37.5</f>
        <v>-37.5</v>
      </c>
      <c r="J15" s="80">
        <f>IF(D14&lt;=37.5,0, IF(D14&lt;=40,I15, IF(I16=0,2.5, IF(I16&gt;=I15,I15,I16))))</f>
        <v>0</v>
      </c>
      <c r="K15" s="81"/>
      <c r="L15" s="82"/>
      <c r="M15" s="82"/>
      <c r="N15" s="82"/>
      <c r="O15" s="83" t="s">
        <v>32</v>
      </c>
      <c r="P15" s="79">
        <f>+K14-37.5</f>
        <v>-37.5</v>
      </c>
      <c r="Q15" s="80">
        <f>IF(K14&lt;=37.5,0, IF(K14&lt;=40,P15, IF(P16=0,2.5, IF(P16&gt;=P15,P15,P16))))</f>
        <v>0</v>
      </c>
      <c r="R15" s="81"/>
      <c r="S15" s="82"/>
      <c r="T15" s="82"/>
      <c r="U15" s="82"/>
      <c r="V15" s="83" t="s">
        <v>32</v>
      </c>
      <c r="W15" s="79">
        <f>+R14-37.5</f>
        <v>-37.5</v>
      </c>
      <c r="X15" s="80">
        <f>IF(R14&lt;=37.5,0, IF(R14&lt;=40,W15, IF(W16=0,2.5, IF(W16&gt;=W15,W15,W16))))</f>
        <v>0</v>
      </c>
      <c r="Y15" s="81"/>
      <c r="Z15" s="82"/>
      <c r="AA15" s="82"/>
      <c r="AB15" s="82"/>
      <c r="AC15" s="83" t="s">
        <v>32</v>
      </c>
      <c r="AD15" s="79">
        <f>+Y14-37.5</f>
        <v>-37.5</v>
      </c>
      <c r="AE15" s="80">
        <f>IF(Y14&lt;=37.5,0, IF(Y14&lt;=40,AD15, IF(AD16=0,2.5, IF(AD16&gt;=AD15,AD15,AD16))))</f>
        <v>0</v>
      </c>
      <c r="AF15" s="101"/>
      <c r="AG15" s="84" t="s">
        <v>33</v>
      </c>
      <c r="AH15" s="68">
        <f>+C15+J15+Q15+X15+AE15</f>
        <v>0</v>
      </c>
    </row>
    <row r="16" spans="1:34" ht="21" customHeight="1" x14ac:dyDescent="0.2">
      <c r="A16" s="122"/>
      <c r="B16" s="86"/>
      <c r="C16" s="87">
        <f>IF(B14&gt;40,(B15-C15),0)</f>
        <v>0</v>
      </c>
      <c r="D16" s="88"/>
      <c r="E16" s="89"/>
      <c r="F16" s="89"/>
      <c r="G16" s="89"/>
      <c r="H16" s="90"/>
      <c r="I16" s="86"/>
      <c r="J16" s="87">
        <f>IF(D14&gt;40,(I15-J15),0)</f>
        <v>0</v>
      </c>
      <c r="K16" s="88"/>
      <c r="L16" s="89"/>
      <c r="M16" s="89"/>
      <c r="N16" s="89"/>
      <c r="O16" s="90"/>
      <c r="P16" s="86"/>
      <c r="Q16" s="87">
        <f>IF(K14&gt;40,(P15-Q15),0)</f>
        <v>0</v>
      </c>
      <c r="R16" s="88"/>
      <c r="S16" s="89"/>
      <c r="T16" s="89"/>
      <c r="U16" s="89"/>
      <c r="V16" s="90"/>
      <c r="W16" s="86"/>
      <c r="X16" s="87">
        <f>IF(R14&gt;40,(W15-X15),0)</f>
        <v>0</v>
      </c>
      <c r="Y16" s="88"/>
      <c r="Z16" s="89"/>
      <c r="AA16" s="89"/>
      <c r="AB16" s="89"/>
      <c r="AC16" s="90"/>
      <c r="AD16" s="86"/>
      <c r="AE16" s="87">
        <f>IF(Y14&gt;40,(AD15-AE15),0)</f>
        <v>0</v>
      </c>
      <c r="AF16" s="103"/>
      <c r="AG16" s="91" t="s">
        <v>34</v>
      </c>
      <c r="AH16" s="68">
        <f>+C16+J16+Q16+X16+AE16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24"/>
      <c r="W17" s="124"/>
      <c r="X17" s="124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25"/>
      <c r="W18" s="125"/>
      <c r="X18" s="125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'November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'November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'November 2017'!M35</f>
        <v>135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'November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146.25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146.25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3"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B14:C14"/>
    <mergeCell ref="D14:J14"/>
    <mergeCell ref="K14:Q14"/>
    <mergeCell ref="R14:X14"/>
    <mergeCell ref="Y14:AE1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AB7:AB8"/>
    <mergeCell ref="AC7:AC8"/>
    <mergeCell ref="AD7:AD8"/>
    <mergeCell ref="O7:O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Y17:AG18"/>
    <mergeCell ref="AE7:AE8"/>
    <mergeCell ref="AF7:AF8"/>
    <mergeCell ref="T17:T18"/>
    <mergeCell ref="U17:U18"/>
    <mergeCell ref="N17:N18"/>
    <mergeCell ref="O17:O18"/>
    <mergeCell ref="B17:B18"/>
    <mergeCell ref="C17:C18"/>
    <mergeCell ref="D17:D18"/>
    <mergeCell ref="E17:E18"/>
    <mergeCell ref="F17:F18"/>
    <mergeCell ref="G17:G1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8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35</v>
      </c>
      <c r="Z4" s="214"/>
      <c r="AA4" s="214"/>
      <c r="AB4" s="214"/>
      <c r="AC4" s="214"/>
      <c r="AD4" s="214"/>
      <c r="AE4" s="214"/>
      <c r="AF4" s="214"/>
      <c r="AG4" s="214" t="s">
        <v>36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>
        <v>31</v>
      </c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273">
        <v>0</v>
      </c>
      <c r="B9" s="65"/>
      <c r="C9" s="65"/>
      <c r="D9" s="66"/>
      <c r="E9" s="66"/>
      <c r="F9" s="65"/>
      <c r="G9" s="65"/>
      <c r="H9" s="65"/>
      <c r="I9" s="65"/>
      <c r="J9" s="65"/>
      <c r="K9" s="66"/>
      <c r="L9" s="66"/>
      <c r="M9" s="65"/>
      <c r="N9" s="65"/>
      <c r="O9" s="65"/>
      <c r="P9" s="65"/>
      <c r="Q9" s="65"/>
      <c r="R9" s="66"/>
      <c r="S9" s="66"/>
      <c r="T9" s="65"/>
      <c r="U9" s="65"/>
      <c r="V9" s="65"/>
      <c r="W9" s="65"/>
      <c r="X9" s="65"/>
      <c r="Y9" s="66"/>
      <c r="Z9" s="66"/>
      <c r="AA9" s="65"/>
      <c r="AB9" s="65"/>
      <c r="AC9" s="65"/>
      <c r="AD9" s="65"/>
      <c r="AE9" s="65"/>
      <c r="AF9" s="66"/>
      <c r="AG9" s="67" t="s">
        <v>5</v>
      </c>
      <c r="AH9" s="68">
        <f>SUM(B9:AF9)</f>
        <v>0</v>
      </c>
    </row>
    <row r="10" spans="1:34" ht="21" customHeight="1" x14ac:dyDescent="0.2">
      <c r="A10" s="64"/>
      <c r="B10" s="65"/>
      <c r="C10" s="65"/>
      <c r="D10" s="66"/>
      <c r="E10" s="66"/>
      <c r="F10" s="65"/>
      <c r="G10" s="65"/>
      <c r="H10" s="65"/>
      <c r="I10" s="65"/>
      <c r="J10" s="65"/>
      <c r="K10" s="66"/>
      <c r="L10" s="66"/>
      <c r="M10" s="65"/>
      <c r="N10" s="65"/>
      <c r="O10" s="65"/>
      <c r="P10" s="65"/>
      <c r="Q10" s="65"/>
      <c r="R10" s="66"/>
      <c r="S10" s="66"/>
      <c r="T10" s="65"/>
      <c r="U10" s="65"/>
      <c r="V10" s="65"/>
      <c r="W10" s="65"/>
      <c r="X10" s="65"/>
      <c r="Y10" s="66"/>
      <c r="Z10" s="66"/>
      <c r="AA10" s="65"/>
      <c r="AB10" s="65"/>
      <c r="AC10" s="65"/>
      <c r="AD10" s="65"/>
      <c r="AE10" s="65"/>
      <c r="AF10" s="66"/>
      <c r="AG10" s="69" t="s">
        <v>6</v>
      </c>
      <c r="AH10" s="68">
        <f>SUM(B10:AF10)</f>
        <v>0</v>
      </c>
    </row>
    <row r="11" spans="1:34" ht="21" customHeight="1" x14ac:dyDescent="0.2">
      <c r="A11" s="123"/>
      <c r="B11" s="65"/>
      <c r="C11" s="65"/>
      <c r="D11" s="66"/>
      <c r="E11" s="66"/>
      <c r="F11" s="65"/>
      <c r="G11" s="65"/>
      <c r="H11" s="65"/>
      <c r="I11" s="65"/>
      <c r="J11" s="65"/>
      <c r="K11" s="66"/>
      <c r="L11" s="66"/>
      <c r="M11" s="65"/>
      <c r="N11" s="65"/>
      <c r="O11" s="65"/>
      <c r="P11" s="65"/>
      <c r="Q11" s="65"/>
      <c r="R11" s="66"/>
      <c r="S11" s="66"/>
      <c r="T11" s="65"/>
      <c r="U11" s="65"/>
      <c r="V11" s="65"/>
      <c r="W11" s="65"/>
      <c r="X11" s="65"/>
      <c r="Y11" s="66"/>
      <c r="Z11" s="66"/>
      <c r="AA11" s="65"/>
      <c r="AB11" s="65"/>
      <c r="AC11" s="65"/>
      <c r="AD11" s="65"/>
      <c r="AE11" s="65"/>
      <c r="AF11" s="66"/>
      <c r="AG11" s="70" t="s">
        <v>7</v>
      </c>
      <c r="AH11" s="68">
        <f>SUM(B11:AF11)</f>
        <v>0</v>
      </c>
    </row>
    <row r="12" spans="1:34" ht="21" customHeight="1" x14ac:dyDescent="0.2">
      <c r="A12" s="64"/>
      <c r="B12" s="65"/>
      <c r="C12" s="65"/>
      <c r="D12" s="66"/>
      <c r="E12" s="66"/>
      <c r="F12" s="65"/>
      <c r="G12" s="65"/>
      <c r="H12" s="65"/>
      <c r="I12" s="65"/>
      <c r="J12" s="65"/>
      <c r="K12" s="66"/>
      <c r="L12" s="66"/>
      <c r="M12" s="65"/>
      <c r="N12" s="65"/>
      <c r="O12" s="65"/>
      <c r="P12" s="65"/>
      <c r="Q12" s="65"/>
      <c r="R12" s="66"/>
      <c r="S12" s="66"/>
      <c r="T12" s="65"/>
      <c r="U12" s="65"/>
      <c r="V12" s="65"/>
      <c r="W12" s="65"/>
      <c r="X12" s="65"/>
      <c r="Y12" s="66"/>
      <c r="Z12" s="66"/>
      <c r="AA12" s="65"/>
      <c r="AB12" s="65"/>
      <c r="AC12" s="65"/>
      <c r="AD12" s="65"/>
      <c r="AE12" s="65"/>
      <c r="AF12" s="66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93">
        <f>SUM(A9:D9)</f>
        <v>0</v>
      </c>
      <c r="C14" s="194"/>
      <c r="D14" s="195"/>
      <c r="E14" s="193">
        <f>SUM(E9:K9)</f>
        <v>0</v>
      </c>
      <c r="F14" s="194"/>
      <c r="G14" s="194"/>
      <c r="H14" s="194"/>
      <c r="I14" s="194"/>
      <c r="J14" s="194"/>
      <c r="K14" s="195"/>
      <c r="L14" s="193">
        <f>SUM(L9:R9)</f>
        <v>0</v>
      </c>
      <c r="M14" s="194"/>
      <c r="N14" s="194"/>
      <c r="O14" s="194"/>
      <c r="P14" s="194"/>
      <c r="Q14" s="194"/>
      <c r="R14" s="195"/>
      <c r="S14" s="193">
        <f>SUM(S9:Y9)</f>
        <v>0</v>
      </c>
      <c r="T14" s="194"/>
      <c r="U14" s="194"/>
      <c r="V14" s="194"/>
      <c r="W14" s="194"/>
      <c r="X14" s="194"/>
      <c r="Y14" s="195"/>
      <c r="Z14" s="193">
        <f>SUM(Z9:AF9)</f>
        <v>0</v>
      </c>
      <c r="AA14" s="194"/>
      <c r="AB14" s="194"/>
      <c r="AC14" s="194"/>
      <c r="AD14" s="194"/>
      <c r="AE14" s="194"/>
      <c r="AF14" s="195"/>
      <c r="AG14" s="76"/>
      <c r="AH14" s="77"/>
    </row>
    <row r="15" spans="1:34" ht="21" customHeight="1" x14ac:dyDescent="0.2">
      <c r="B15" s="78" t="s">
        <v>32</v>
      </c>
      <c r="C15" s="79">
        <f>+B14-37.5</f>
        <v>-37.5</v>
      </c>
      <c r="D15" s="80">
        <f>IF(B14&lt;=37.5,0, IF(B14&lt;=40,C15, IF(C16=0,2.5, IF(C16&gt;=C15,C15,C16))))</f>
        <v>0</v>
      </c>
      <c r="E15" s="81"/>
      <c r="F15" s="82"/>
      <c r="G15" s="82"/>
      <c r="H15" s="82"/>
      <c r="I15" s="83" t="s">
        <v>32</v>
      </c>
      <c r="J15" s="79">
        <f>+E14-37.5</f>
        <v>-37.5</v>
      </c>
      <c r="K15" s="80">
        <f>IF(E14&lt;=37.5,0, IF(E14&lt;=40,J15, IF(J16=0,2.5, IF(J16&gt;=J15,J15,J16))))</f>
        <v>0</v>
      </c>
      <c r="L15" s="81"/>
      <c r="M15" s="82"/>
      <c r="N15" s="82"/>
      <c r="O15" s="82"/>
      <c r="P15" s="83" t="s">
        <v>32</v>
      </c>
      <c r="Q15" s="79">
        <f>+L14-37.5</f>
        <v>-37.5</v>
      </c>
      <c r="R15" s="80">
        <f>IF(L14&lt;=37.5,0, IF(L14&lt;=40,Q15, IF(Q16=0,2.5, IF(Q16&gt;=Q15,Q15,Q16))))</f>
        <v>0</v>
      </c>
      <c r="S15" s="81"/>
      <c r="T15" s="82"/>
      <c r="U15" s="82"/>
      <c r="V15" s="82"/>
      <c r="W15" s="83" t="s">
        <v>32</v>
      </c>
      <c r="X15" s="79">
        <f>+S14-37.5</f>
        <v>-37.5</v>
      </c>
      <c r="Y15" s="80">
        <f>IF(S14&lt;=37.5,0, IF(S14&lt;=40,X15, IF(X16=0,2.5, IF(X16&gt;=X15,X15,X16))))</f>
        <v>0</v>
      </c>
      <c r="Z15" s="81"/>
      <c r="AA15" s="82"/>
      <c r="AB15" s="82"/>
      <c r="AC15" s="82"/>
      <c r="AD15" s="83" t="s">
        <v>32</v>
      </c>
      <c r="AE15" s="79">
        <f>+Z14-37.5</f>
        <v>-37.5</v>
      </c>
      <c r="AF15" s="80">
        <f>IF(Z14&lt;=37.5,0, IF(Z14&lt;=40,AE15, IF(AE16=0,2.5, IF(AE16&gt;=AE15,AE15,AE16))))</f>
        <v>0</v>
      </c>
      <c r="AG15" s="84" t="s">
        <v>33</v>
      </c>
      <c r="AH15" s="68">
        <f>+D15+K15+R15+Y15+AF15</f>
        <v>0</v>
      </c>
    </row>
    <row r="16" spans="1:34" ht="21" customHeight="1" x14ac:dyDescent="0.2">
      <c r="B16" s="85"/>
      <c r="C16" s="86"/>
      <c r="D16" s="87">
        <f>IF(B14&gt;40,(C15-D15),0)</f>
        <v>0</v>
      </c>
      <c r="E16" s="88"/>
      <c r="F16" s="89"/>
      <c r="G16" s="89"/>
      <c r="H16" s="89"/>
      <c r="I16" s="90"/>
      <c r="J16" s="86"/>
      <c r="K16" s="87">
        <f>IF(E14&gt;40,(J15-K15),0)</f>
        <v>0</v>
      </c>
      <c r="L16" s="88"/>
      <c r="M16" s="89"/>
      <c r="N16" s="89"/>
      <c r="O16" s="89"/>
      <c r="P16" s="90"/>
      <c r="Q16" s="86"/>
      <c r="R16" s="87">
        <f>IF(L14&gt;40,(Q15-R15),0)</f>
        <v>0</v>
      </c>
      <c r="S16" s="88"/>
      <c r="T16" s="89"/>
      <c r="U16" s="89"/>
      <c r="V16" s="89"/>
      <c r="W16" s="90"/>
      <c r="X16" s="86"/>
      <c r="Y16" s="87">
        <f>IF(S14&gt;40,(X15-Y15),0)</f>
        <v>0</v>
      </c>
      <c r="Z16" s="88"/>
      <c r="AA16" s="89"/>
      <c r="AB16" s="89"/>
      <c r="AC16" s="89"/>
      <c r="AD16" s="90"/>
      <c r="AE16" s="86"/>
      <c r="AF16" s="87">
        <f>IF(Z14&gt;40,(AE15-AF15),0)</f>
        <v>0</v>
      </c>
      <c r="AG16" s="272" t="s">
        <v>34</v>
      </c>
      <c r="AH16" s="68">
        <f>+D16+K16+R16+Y16+AF16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46"/>
      <c r="W17" s="146"/>
      <c r="X17" s="146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47"/>
      <c r="W18" s="147"/>
      <c r="X18" s="147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Information!B7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5">
        <f>Information!B5</f>
        <v>0</v>
      </c>
      <c r="H22" s="185"/>
      <c r="I22" s="185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Information!B8</f>
        <v>0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5">
        <v>11.25</v>
      </c>
      <c r="H31" s="185"/>
      <c r="I31" s="185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11.25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11.25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3">
    <mergeCell ref="Y17:AG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B14:D14"/>
    <mergeCell ref="E14:K14"/>
    <mergeCell ref="L14:R14"/>
    <mergeCell ref="S14:Y14"/>
    <mergeCell ref="Z14:AF1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AB7:AB8"/>
    <mergeCell ref="AC7:AC8"/>
    <mergeCell ref="AD7:AD8"/>
    <mergeCell ref="O7:O8"/>
    <mergeCell ref="AE7:AE8"/>
    <mergeCell ref="AF7:AF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0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6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11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232" t="s">
        <v>28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</row>
    <row r="2" spans="1:34" s="1" customFormat="1" ht="24.95" customHeight="1" thickBot="1" x14ac:dyDescent="0.3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</row>
    <row r="3" spans="1:34" s="1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35" t="s">
        <v>2</v>
      </c>
      <c r="Z3" s="236"/>
      <c r="AA3" s="236"/>
      <c r="AB3" s="236"/>
      <c r="AC3" s="236"/>
      <c r="AD3" s="236"/>
      <c r="AE3" s="236"/>
      <c r="AF3" s="236"/>
      <c r="AG3" s="236" t="s">
        <v>3</v>
      </c>
      <c r="AH3" s="240"/>
    </row>
    <row r="4" spans="1:34" s="1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41" t="s">
        <v>24</v>
      </c>
      <c r="Z4" s="242"/>
      <c r="AA4" s="242"/>
      <c r="AB4" s="242"/>
      <c r="AC4" s="242"/>
      <c r="AD4" s="242"/>
      <c r="AE4" s="242"/>
      <c r="AF4" s="242"/>
      <c r="AG4" s="242" t="s">
        <v>29</v>
      </c>
      <c r="AH4" s="245"/>
    </row>
    <row r="5" spans="1:34" s="1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41"/>
      <c r="Z5" s="242"/>
      <c r="AA5" s="242"/>
      <c r="AB5" s="242"/>
      <c r="AC5" s="242"/>
      <c r="AD5" s="242"/>
      <c r="AE5" s="242"/>
      <c r="AF5" s="242"/>
      <c r="AG5" s="242"/>
      <c r="AH5" s="245"/>
    </row>
    <row r="6" spans="1:34" s="2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43"/>
      <c r="Z6" s="244"/>
      <c r="AA6" s="244"/>
      <c r="AB6" s="244"/>
      <c r="AC6" s="244"/>
      <c r="AD6" s="244"/>
      <c r="AE6" s="244"/>
      <c r="AF6" s="244"/>
      <c r="AG6" s="244"/>
      <c r="AH6" s="246"/>
    </row>
    <row r="7" spans="1:34" ht="13.5" thickTop="1" x14ac:dyDescent="0.2">
      <c r="A7" s="219" t="s">
        <v>31</v>
      </c>
      <c r="B7" s="229">
        <v>1</v>
      </c>
      <c r="C7" s="229">
        <v>2</v>
      </c>
      <c r="D7" s="229">
        <v>3</v>
      </c>
      <c r="E7" s="229">
        <v>4</v>
      </c>
      <c r="F7" s="229">
        <v>5</v>
      </c>
      <c r="G7" s="229">
        <v>6</v>
      </c>
      <c r="H7" s="229">
        <v>7</v>
      </c>
      <c r="I7" s="229">
        <v>8</v>
      </c>
      <c r="J7" s="229">
        <v>9</v>
      </c>
      <c r="K7" s="229">
        <v>10</v>
      </c>
      <c r="L7" s="229">
        <v>11</v>
      </c>
      <c r="M7" s="229">
        <v>12</v>
      </c>
      <c r="N7" s="229">
        <v>13</v>
      </c>
      <c r="O7" s="229">
        <v>14</v>
      </c>
      <c r="P7" s="229">
        <v>15</v>
      </c>
      <c r="Q7" s="229">
        <v>16</v>
      </c>
      <c r="R7" s="229">
        <v>17</v>
      </c>
      <c r="S7" s="229">
        <v>18</v>
      </c>
      <c r="T7" s="229">
        <v>19</v>
      </c>
      <c r="U7" s="229">
        <v>20</v>
      </c>
      <c r="V7" s="229">
        <v>21</v>
      </c>
      <c r="W7" s="229">
        <v>22</v>
      </c>
      <c r="X7" s="229">
        <v>23</v>
      </c>
      <c r="Y7" s="229">
        <v>24</v>
      </c>
      <c r="Z7" s="229">
        <v>25</v>
      </c>
      <c r="AA7" s="229">
        <v>26</v>
      </c>
      <c r="AB7" s="229">
        <v>27</v>
      </c>
      <c r="AC7" s="229">
        <v>28</v>
      </c>
      <c r="AD7" s="229">
        <v>29</v>
      </c>
      <c r="AE7" s="229">
        <v>30</v>
      </c>
      <c r="AF7" s="229">
        <v>31</v>
      </c>
      <c r="AG7" s="16"/>
      <c r="AH7" s="16"/>
    </row>
    <row r="8" spans="1:34" x14ac:dyDescent="0.2">
      <c r="A8" s="22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H8" s="3" t="s">
        <v>4</v>
      </c>
    </row>
    <row r="9" spans="1:34" ht="21" customHeight="1" x14ac:dyDescent="0.2">
      <c r="A9" s="275">
        <v>0</v>
      </c>
      <c r="B9" s="29"/>
      <c r="C9" s="30"/>
      <c r="D9" s="30"/>
      <c r="E9" s="30"/>
      <c r="F9" s="30"/>
      <c r="G9" s="30"/>
      <c r="H9" s="29"/>
      <c r="I9" s="29"/>
      <c r="J9" s="30"/>
      <c r="K9" s="30"/>
      <c r="L9" s="30"/>
      <c r="M9" s="30"/>
      <c r="N9" s="30"/>
      <c r="O9" s="29"/>
      <c r="P9" s="29"/>
      <c r="Q9" s="30"/>
      <c r="R9" s="30"/>
      <c r="S9" s="30"/>
      <c r="T9" s="30"/>
      <c r="U9" s="30"/>
      <c r="V9" s="29"/>
      <c r="W9" s="29"/>
      <c r="X9" s="30"/>
      <c r="Y9" s="30"/>
      <c r="Z9" s="30"/>
      <c r="AA9" s="30"/>
      <c r="AB9" s="30"/>
      <c r="AC9" s="29"/>
      <c r="AD9" s="29"/>
      <c r="AE9" s="30"/>
      <c r="AF9" s="30"/>
      <c r="AG9" s="17" t="s">
        <v>5</v>
      </c>
      <c r="AH9" s="33">
        <f>SUM(B9:AF9)</f>
        <v>0</v>
      </c>
    </row>
    <row r="10" spans="1:34" ht="21" customHeight="1" x14ac:dyDescent="0.2">
      <c r="A10" s="10"/>
      <c r="B10" s="29"/>
      <c r="C10" s="30"/>
      <c r="D10" s="30"/>
      <c r="E10" s="30"/>
      <c r="F10" s="30"/>
      <c r="G10" s="30"/>
      <c r="H10" s="29"/>
      <c r="I10" s="29"/>
      <c r="J10" s="30"/>
      <c r="K10" s="30"/>
      <c r="L10" s="30"/>
      <c r="M10" s="30"/>
      <c r="N10" s="30"/>
      <c r="O10" s="29"/>
      <c r="P10" s="29"/>
      <c r="Q10" s="30"/>
      <c r="R10" s="30"/>
      <c r="S10" s="30"/>
      <c r="T10" s="30"/>
      <c r="U10" s="30"/>
      <c r="V10" s="29"/>
      <c r="W10" s="29"/>
      <c r="X10" s="30"/>
      <c r="Y10" s="30"/>
      <c r="Z10" s="30"/>
      <c r="AA10" s="30"/>
      <c r="AB10" s="30"/>
      <c r="AC10" s="29"/>
      <c r="AD10" s="29"/>
      <c r="AE10" s="30"/>
      <c r="AF10" s="30"/>
      <c r="AG10" s="18" t="s">
        <v>6</v>
      </c>
      <c r="AH10" s="33">
        <f>SUM(B10:AF10)</f>
        <v>0</v>
      </c>
    </row>
    <row r="11" spans="1:34" ht="21" customHeight="1" x14ac:dyDescent="0.2">
      <c r="A11" s="126"/>
      <c r="B11" s="29"/>
      <c r="C11" s="30"/>
      <c r="D11" s="30"/>
      <c r="E11" s="30"/>
      <c r="F11" s="30"/>
      <c r="G11" s="30"/>
      <c r="H11" s="29"/>
      <c r="I11" s="29"/>
      <c r="J11" s="30"/>
      <c r="K11" s="30"/>
      <c r="L11" s="30"/>
      <c r="M11" s="30"/>
      <c r="N11" s="30"/>
      <c r="O11" s="29"/>
      <c r="P11" s="29"/>
      <c r="Q11" s="30"/>
      <c r="R11" s="30"/>
      <c r="S11" s="30"/>
      <c r="T11" s="30"/>
      <c r="U11" s="30"/>
      <c r="V11" s="29"/>
      <c r="W11" s="29"/>
      <c r="X11" s="30"/>
      <c r="Y11" s="30"/>
      <c r="Z11" s="30"/>
      <c r="AA11" s="30"/>
      <c r="AB11" s="30"/>
      <c r="AC11" s="29"/>
      <c r="AD11" s="29"/>
      <c r="AE11" s="30"/>
      <c r="AF11" s="30"/>
      <c r="AG11" s="19" t="s">
        <v>7</v>
      </c>
      <c r="AH11" s="33">
        <f>SUM(B11:AF11)</f>
        <v>0</v>
      </c>
    </row>
    <row r="12" spans="1:34" ht="21" customHeight="1" x14ac:dyDescent="0.2">
      <c r="A12" s="10"/>
      <c r="B12" s="29"/>
      <c r="C12" s="30"/>
      <c r="D12" s="30"/>
      <c r="E12" s="30"/>
      <c r="F12" s="30"/>
      <c r="G12" s="30"/>
      <c r="H12" s="29"/>
      <c r="I12" s="29"/>
      <c r="J12" s="30"/>
      <c r="K12" s="30"/>
      <c r="L12" s="30"/>
      <c r="M12" s="30"/>
      <c r="N12" s="30"/>
      <c r="O12" s="29"/>
      <c r="P12" s="29"/>
      <c r="Q12" s="30"/>
      <c r="R12" s="30"/>
      <c r="S12" s="30"/>
      <c r="T12" s="30"/>
      <c r="U12" s="30"/>
      <c r="V12" s="29"/>
      <c r="W12" s="29"/>
      <c r="X12" s="30"/>
      <c r="Y12" s="30"/>
      <c r="Z12" s="30"/>
      <c r="AA12" s="30"/>
      <c r="AB12" s="30"/>
      <c r="AC12" s="29"/>
      <c r="AD12" s="29"/>
      <c r="AE12" s="30"/>
      <c r="AF12" s="30"/>
      <c r="AG12" s="142" t="s">
        <v>62</v>
      </c>
      <c r="AH12" s="33">
        <f>SUM(B12:AF12)</f>
        <v>0</v>
      </c>
    </row>
    <row r="13" spans="1:34" s="5" customFormat="1" ht="21" customHeight="1" x14ac:dyDescent="0.2">
      <c r="A13" s="4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40"/>
      <c r="AH13" s="34">
        <f>SUM(AH9:AH12)</f>
        <v>0</v>
      </c>
    </row>
    <row r="14" spans="1:34" ht="21" customHeight="1" x14ac:dyDescent="0.2">
      <c r="A14" s="274" t="s">
        <v>66</v>
      </c>
      <c r="B14" s="237">
        <f>SUM(B9:H9)</f>
        <v>0</v>
      </c>
      <c r="C14" s="238"/>
      <c r="D14" s="238"/>
      <c r="E14" s="238"/>
      <c r="F14" s="238"/>
      <c r="G14" s="238"/>
      <c r="H14" s="239"/>
      <c r="I14" s="237">
        <f>SUM(I9:O9)</f>
        <v>0</v>
      </c>
      <c r="J14" s="238"/>
      <c r="K14" s="238"/>
      <c r="L14" s="238"/>
      <c r="M14" s="238"/>
      <c r="N14" s="238"/>
      <c r="O14" s="239"/>
      <c r="P14" s="237">
        <f>SUM(P9:V9)</f>
        <v>0</v>
      </c>
      <c r="Q14" s="238"/>
      <c r="R14" s="238"/>
      <c r="S14" s="238"/>
      <c r="T14" s="238"/>
      <c r="U14" s="238"/>
      <c r="V14" s="239"/>
      <c r="W14" s="237">
        <f>SUM(W9:AC9)</f>
        <v>0</v>
      </c>
      <c r="X14" s="238"/>
      <c r="Y14" s="238"/>
      <c r="Z14" s="238"/>
      <c r="AA14" s="238"/>
      <c r="AB14" s="238"/>
      <c r="AC14" s="239"/>
      <c r="AD14" s="38"/>
      <c r="AE14" s="38"/>
      <c r="AF14" s="39"/>
      <c r="AG14" s="41"/>
      <c r="AH14" s="35"/>
    </row>
    <row r="15" spans="1:34" ht="21" customHeight="1" x14ac:dyDescent="0.2">
      <c r="B15" s="42"/>
      <c r="C15" s="43"/>
      <c r="D15" s="43"/>
      <c r="E15" s="43"/>
      <c r="F15" s="43" t="s">
        <v>32</v>
      </c>
      <c r="G15" s="44">
        <f>+B14-37.5</f>
        <v>-37.5</v>
      </c>
      <c r="H15" s="31">
        <f>IF(B14&lt;=37.5,0, IF(B14&lt;=40,G15, IF(G16=0,2.5, IF(G16&gt;=G15,G15,G16))))</f>
        <v>0</v>
      </c>
      <c r="I15" s="21"/>
      <c r="J15" s="43"/>
      <c r="K15" s="43"/>
      <c r="L15" s="43"/>
      <c r="M15" s="43" t="s">
        <v>32</v>
      </c>
      <c r="N15" s="44">
        <f>+I14-37.5</f>
        <v>-37.5</v>
      </c>
      <c r="O15" s="31">
        <f>IF(I14&lt;=37.5,0, IF(I14&lt;=40,N15, IF(N16=0,2.5, IF(N16&gt;=N15,N15,N16))))</f>
        <v>0</v>
      </c>
      <c r="P15" s="21"/>
      <c r="Q15" s="22"/>
      <c r="R15" s="22"/>
      <c r="S15" s="43"/>
      <c r="T15" s="43" t="s">
        <v>32</v>
      </c>
      <c r="U15" s="44">
        <f>+P14-37.5</f>
        <v>-37.5</v>
      </c>
      <c r="V15" s="31">
        <f>IF(P14&lt;=37.5,0, IF(P14&lt;=40,U15, IF(U16=0,2.5, IF(U16&gt;=U15,U15,U16))))</f>
        <v>0</v>
      </c>
      <c r="W15" s="21"/>
      <c r="X15" s="22"/>
      <c r="Y15" s="43"/>
      <c r="Z15" s="43"/>
      <c r="AA15" s="43" t="s">
        <v>32</v>
      </c>
      <c r="AB15" s="44">
        <f>+W14-37.5</f>
        <v>-37.5</v>
      </c>
      <c r="AC15" s="31">
        <f>IF(W14&lt;=37.5,0, IF(W14&lt;=40,AB15, IF(AB16=0,2.5, IF(AB16&gt;=AB15,AB15,AB16))))</f>
        <v>0</v>
      </c>
      <c r="AD15" s="22"/>
      <c r="AE15" s="22"/>
      <c r="AF15" s="23"/>
      <c r="AG15" s="24" t="s">
        <v>33</v>
      </c>
      <c r="AH15" s="33">
        <f>+H15+O15+V15+AC15</f>
        <v>0</v>
      </c>
    </row>
    <row r="16" spans="1:34" ht="21" customHeight="1" x14ac:dyDescent="0.2">
      <c r="B16" s="45"/>
      <c r="C16" s="46"/>
      <c r="D16" s="46"/>
      <c r="E16" s="46"/>
      <c r="F16" s="47"/>
      <c r="G16" s="48"/>
      <c r="H16" s="32">
        <f>IF(B14&gt;40,(G15-H15),0)</f>
        <v>0</v>
      </c>
      <c r="I16" s="25"/>
      <c r="J16" s="46"/>
      <c r="K16" s="46"/>
      <c r="L16" s="46"/>
      <c r="M16" s="47"/>
      <c r="N16" s="48"/>
      <c r="O16" s="32">
        <f>IF(I14&gt;40,(N15-O15),0)</f>
        <v>0</v>
      </c>
      <c r="P16" s="25"/>
      <c r="Q16" s="26"/>
      <c r="R16" s="26"/>
      <c r="S16" s="46"/>
      <c r="T16" s="47"/>
      <c r="U16" s="48"/>
      <c r="V16" s="32">
        <f>IF(P14&gt;40,(U15-V15),0)</f>
        <v>0</v>
      </c>
      <c r="W16" s="25"/>
      <c r="X16" s="26"/>
      <c r="Y16" s="46"/>
      <c r="Z16" s="46"/>
      <c r="AA16" s="47"/>
      <c r="AB16" s="48"/>
      <c r="AC16" s="32">
        <f>IF(W14&gt;40,(AB15-AC15),0)</f>
        <v>0</v>
      </c>
      <c r="AD16" s="26"/>
      <c r="AE16" s="26"/>
      <c r="AF16" s="27"/>
      <c r="AG16" s="28" t="s">
        <v>34</v>
      </c>
      <c r="AH16" s="33">
        <f>+H16+O16+V16+AC16</f>
        <v>0</v>
      </c>
    </row>
    <row r="17" spans="2:36" s="63" customFormat="1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46"/>
      <c r="W17" s="146"/>
      <c r="X17" s="146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s="63" customFormat="1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47"/>
      <c r="W18" s="147"/>
      <c r="X18" s="147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258" t="s">
        <v>8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60"/>
      <c r="R19" s="257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</row>
    <row r="20" spans="2:36" x14ac:dyDescent="0.2"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  <c r="R20" s="257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</row>
    <row r="21" spans="2:36" ht="13.5" thickBot="1" x14ac:dyDescent="0.25">
      <c r="B21" s="251" t="s">
        <v>9</v>
      </c>
      <c r="C21" s="223"/>
      <c r="D21" s="223"/>
      <c r="E21" s="223"/>
      <c r="F21" s="223"/>
      <c r="G21" s="221">
        <f>'December 2016'!M25</f>
        <v>0</v>
      </c>
      <c r="H21" s="221"/>
      <c r="I21" s="221"/>
      <c r="J21" s="223"/>
      <c r="K21" s="223"/>
      <c r="L21" s="223"/>
      <c r="M21" s="223"/>
      <c r="N21" s="223"/>
      <c r="O21" s="223"/>
      <c r="P21" s="223"/>
      <c r="Q21" s="224"/>
      <c r="R21" s="257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</row>
    <row r="22" spans="2:36" ht="13.5" thickBot="1" x14ac:dyDescent="0.25">
      <c r="B22" s="251" t="s">
        <v>10</v>
      </c>
      <c r="C22" s="223"/>
      <c r="D22" s="223"/>
      <c r="E22" s="223"/>
      <c r="F22" s="223"/>
      <c r="G22" s="222">
        <f>'December 2016'!G22</f>
        <v>0</v>
      </c>
      <c r="H22" s="222"/>
      <c r="I22" s="222"/>
      <c r="J22" s="223"/>
      <c r="K22" s="223"/>
      <c r="L22" s="223"/>
      <c r="M22" s="223"/>
      <c r="N22" s="223"/>
      <c r="O22" s="223"/>
      <c r="P22" s="223"/>
      <c r="Q22" s="224"/>
      <c r="R22" s="257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</row>
    <row r="23" spans="2:36" ht="13.5" thickBot="1" x14ac:dyDescent="0.25">
      <c r="B23" s="251" t="s">
        <v>11</v>
      </c>
      <c r="C23" s="223"/>
      <c r="D23" s="223"/>
      <c r="E23" s="223"/>
      <c r="F23" s="223"/>
      <c r="G23" s="223"/>
      <c r="H23" s="231">
        <f>SUM(G21:G22)</f>
        <v>0</v>
      </c>
      <c r="I23" s="231"/>
      <c r="J23" s="231"/>
      <c r="K23" s="223"/>
      <c r="L23" s="223"/>
      <c r="M23" s="223"/>
      <c r="N23" s="223"/>
      <c r="O23" s="223"/>
      <c r="P23" s="223"/>
      <c r="Q23" s="224"/>
      <c r="R23" s="257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</row>
    <row r="24" spans="2:36" ht="13.5" thickBot="1" x14ac:dyDescent="0.25">
      <c r="B24" s="251" t="s">
        <v>12</v>
      </c>
      <c r="C24" s="223"/>
      <c r="D24" s="223"/>
      <c r="E24" s="223"/>
      <c r="F24" s="223"/>
      <c r="G24" s="223"/>
      <c r="H24" s="223"/>
      <c r="I24" s="231">
        <f>AH10</f>
        <v>0</v>
      </c>
      <c r="J24" s="231"/>
      <c r="K24" s="231"/>
      <c r="L24" s="223"/>
      <c r="M24" s="223"/>
      <c r="N24" s="223"/>
      <c r="O24" s="223"/>
      <c r="P24" s="223"/>
      <c r="Q24" s="224"/>
      <c r="R24" s="257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</row>
    <row r="25" spans="2:36" ht="13.5" thickBot="1" x14ac:dyDescent="0.25">
      <c r="B25" s="225" t="s">
        <v>13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170">
        <f>IF((H23-I24)&lt;Information!B9,H23-I24,Information!B9)</f>
        <v>0</v>
      </c>
      <c r="N25" s="170"/>
      <c r="O25" s="170"/>
      <c r="P25" s="170"/>
      <c r="Q25" s="15"/>
      <c r="R25" s="257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6"/>
    </row>
    <row r="26" spans="2:36" ht="15" customHeight="1" thickBot="1" x14ac:dyDescent="0.25">
      <c r="B26" s="227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64"/>
      <c r="N26" s="264"/>
      <c r="O26" s="264"/>
      <c r="P26" s="264"/>
      <c r="Q26" s="265"/>
      <c r="R26" s="257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</row>
    <row r="27" spans="2:36" x14ac:dyDescent="0.2">
      <c r="B27" s="258" t="s">
        <v>14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60"/>
      <c r="R27" s="257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</row>
    <row r="28" spans="2:36" x14ac:dyDescent="0.2"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  <c r="R28" s="257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</row>
    <row r="29" spans="2:36" x14ac:dyDescent="0.2">
      <c r="B29" s="261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  <c r="R29" s="257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</row>
    <row r="30" spans="2:36" ht="13.5" thickBot="1" x14ac:dyDescent="0.25">
      <c r="B30" s="251" t="s">
        <v>9</v>
      </c>
      <c r="C30" s="223"/>
      <c r="D30" s="223"/>
      <c r="E30" s="223"/>
      <c r="F30" s="223"/>
      <c r="G30" s="221">
        <f>'December 2016'!M35</f>
        <v>11.25</v>
      </c>
      <c r="H30" s="221"/>
      <c r="I30" s="221"/>
      <c r="J30" s="223"/>
      <c r="K30" s="223"/>
      <c r="L30" s="223"/>
      <c r="M30" s="223"/>
      <c r="N30" s="223"/>
      <c r="O30" s="223"/>
      <c r="P30" s="223"/>
      <c r="Q30" s="224"/>
      <c r="R30" s="257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</row>
    <row r="31" spans="2:36" ht="13.5" thickBot="1" x14ac:dyDescent="0.25">
      <c r="B31" s="251" t="s">
        <v>10</v>
      </c>
      <c r="C31" s="223"/>
      <c r="D31" s="223"/>
      <c r="E31" s="223"/>
      <c r="F31" s="223"/>
      <c r="G31" s="222">
        <f>'December 2016'!G31</f>
        <v>11.25</v>
      </c>
      <c r="H31" s="222"/>
      <c r="I31" s="222"/>
      <c r="J31" s="223"/>
      <c r="K31" s="223"/>
      <c r="L31" s="223"/>
      <c r="M31" s="223"/>
      <c r="N31" s="223"/>
      <c r="O31" s="223"/>
      <c r="P31" s="223"/>
      <c r="Q31" s="224"/>
      <c r="R31" s="257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</row>
    <row r="32" spans="2:36" ht="13.5" thickBot="1" x14ac:dyDescent="0.25">
      <c r="B32" s="251" t="s">
        <v>11</v>
      </c>
      <c r="C32" s="223"/>
      <c r="D32" s="223"/>
      <c r="E32" s="223"/>
      <c r="F32" s="223"/>
      <c r="G32" s="223"/>
      <c r="H32" s="231">
        <f>SUM(G30:G31)</f>
        <v>22.5</v>
      </c>
      <c r="I32" s="231"/>
      <c r="J32" s="231"/>
      <c r="K32" s="223"/>
      <c r="L32" s="223"/>
      <c r="M32" s="223"/>
      <c r="N32" s="223"/>
      <c r="O32" s="223"/>
      <c r="P32" s="223"/>
      <c r="Q32" s="224"/>
      <c r="R32" s="257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</row>
    <row r="33" spans="2:35" ht="13.5" thickBot="1" x14ac:dyDescent="0.25">
      <c r="B33" s="251" t="s">
        <v>12</v>
      </c>
      <c r="C33" s="223"/>
      <c r="D33" s="223"/>
      <c r="E33" s="223"/>
      <c r="F33" s="223"/>
      <c r="G33" s="223"/>
      <c r="H33" s="223"/>
      <c r="I33" s="231">
        <f>AH11</f>
        <v>0</v>
      </c>
      <c r="J33" s="231"/>
      <c r="K33" s="231"/>
      <c r="L33" s="223"/>
      <c r="M33" s="223"/>
      <c r="N33" s="223"/>
      <c r="O33" s="223"/>
      <c r="P33" s="223"/>
      <c r="Q33" s="224"/>
      <c r="R33" s="257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</row>
    <row r="34" spans="2:35" ht="13.5" thickBot="1" x14ac:dyDescent="0.25">
      <c r="B34" s="251" t="s">
        <v>15</v>
      </c>
      <c r="C34" s="223"/>
      <c r="D34" s="223"/>
      <c r="E34" s="223"/>
      <c r="F34" s="223"/>
      <c r="G34" s="223"/>
      <c r="H34" s="223"/>
      <c r="I34" s="223"/>
      <c r="J34" s="231">
        <v>0</v>
      </c>
      <c r="K34" s="231"/>
      <c r="L34" s="231"/>
      <c r="M34" s="223"/>
      <c r="N34" s="223"/>
      <c r="O34" s="223"/>
      <c r="P34" s="223"/>
      <c r="Q34" s="224"/>
      <c r="R34" s="257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</row>
    <row r="35" spans="2:35" ht="13.5" thickBot="1" x14ac:dyDescent="0.25">
      <c r="B35" s="251" t="s">
        <v>16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31">
        <f>(H32-I33)</f>
        <v>22.5</v>
      </c>
      <c r="N35" s="231"/>
      <c r="O35" s="231"/>
      <c r="P35" s="231"/>
      <c r="Q35" s="7"/>
      <c r="R35" s="257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6"/>
    </row>
    <row r="36" spans="2:35" ht="13.5" thickBot="1" x14ac:dyDescent="0.25">
      <c r="B36" s="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9"/>
      <c r="Q36" s="13"/>
      <c r="R36" s="257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</row>
    <row r="37" spans="2:35" x14ac:dyDescent="0.2">
      <c r="B37" s="254" t="s">
        <v>17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5" t="s">
        <v>18</v>
      </c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</row>
    <row r="38" spans="2:35" x14ac:dyDescent="0.2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14"/>
      <c r="AI38" s="14"/>
    </row>
    <row r="39" spans="2:35" x14ac:dyDescent="0.2"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</row>
    <row r="40" spans="2:35" x14ac:dyDescent="0.2">
      <c r="B40" s="250" t="s">
        <v>19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</row>
    <row r="41" spans="2:35" ht="20.100000000000001" customHeight="1" x14ac:dyDescent="0.2">
      <c r="B41" s="252" t="s">
        <v>20</v>
      </c>
      <c r="C41" s="252"/>
      <c r="D41" s="252"/>
      <c r="E41" s="252"/>
      <c r="F41" s="252"/>
      <c r="G41" s="252"/>
      <c r="H41" s="252"/>
      <c r="I41" s="252"/>
      <c r="J41" s="253" t="s">
        <v>21</v>
      </c>
      <c r="K41" s="253"/>
      <c r="L41" s="252" t="s">
        <v>20</v>
      </c>
      <c r="M41" s="252"/>
      <c r="N41" s="252"/>
      <c r="O41" s="252"/>
      <c r="P41" s="248" t="s">
        <v>22</v>
      </c>
      <c r="Q41" s="248"/>
      <c r="R41" s="248"/>
      <c r="S41" s="248"/>
      <c r="T41" s="249"/>
      <c r="U41" s="249"/>
      <c r="V41" s="249"/>
      <c r="W41" s="249"/>
      <c r="X41" s="249"/>
      <c r="Y41" s="249"/>
      <c r="Z41" s="249"/>
      <c r="AA41" s="249"/>
      <c r="AB41" s="249"/>
      <c r="AC41" s="230" t="s">
        <v>21</v>
      </c>
      <c r="AD41" s="230"/>
      <c r="AE41" s="249"/>
      <c r="AF41" s="249"/>
      <c r="AG41" s="249"/>
      <c r="AH41" s="14"/>
    </row>
    <row r="42" spans="2:35" x14ac:dyDescent="0.2">
      <c r="B42" s="247" t="s">
        <v>23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</row>
    <row r="43" spans="2:35" x14ac:dyDescent="0.2">
      <c r="U43" s="11"/>
      <c r="X43" s="3" t="s">
        <v>20</v>
      </c>
    </row>
  </sheetData>
  <sheetProtection sheet="1" objects="1" scenarios="1"/>
  <dataConsolidate/>
  <mergeCells count="112">
    <mergeCell ref="S17:S18"/>
    <mergeCell ref="T17:T18"/>
    <mergeCell ref="U17:U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B37:S39"/>
    <mergeCell ref="T37:AG39"/>
    <mergeCell ref="R19:AH36"/>
    <mergeCell ref="B19:Q20"/>
    <mergeCell ref="B21:F21"/>
    <mergeCell ref="M26:Q26"/>
    <mergeCell ref="B27:Q29"/>
    <mergeCell ref="B30:F30"/>
    <mergeCell ref="B31:F31"/>
    <mergeCell ref="B22:F22"/>
    <mergeCell ref="B23:G23"/>
    <mergeCell ref="B35:L35"/>
    <mergeCell ref="H32:J32"/>
    <mergeCell ref="J21:J22"/>
    <mergeCell ref="B24:H24"/>
    <mergeCell ref="G21:I21"/>
    <mergeCell ref="G22:I22"/>
    <mergeCell ref="H23:J23"/>
    <mergeCell ref="W14:AC14"/>
    <mergeCell ref="Y7:Y8"/>
    <mergeCell ref="B42:AG42"/>
    <mergeCell ref="P41:S41"/>
    <mergeCell ref="T41:AB41"/>
    <mergeCell ref="B40:AG40"/>
    <mergeCell ref="B32:G32"/>
    <mergeCell ref="B41:I41"/>
    <mergeCell ref="J41:K41"/>
    <mergeCell ref="L41:O41"/>
    <mergeCell ref="AC41:AD41"/>
    <mergeCell ref="I33:K33"/>
    <mergeCell ref="J34:L34"/>
    <mergeCell ref="K32:Q32"/>
    <mergeCell ref="L33:Q33"/>
    <mergeCell ref="M34:Q34"/>
    <mergeCell ref="M35:P35"/>
    <mergeCell ref="B34:I34"/>
    <mergeCell ref="B33:H33"/>
    <mergeCell ref="AE41:AG41"/>
    <mergeCell ref="Y3:AF3"/>
    <mergeCell ref="B5:K5"/>
    <mergeCell ref="B4:K4"/>
    <mergeCell ref="L4:X6"/>
    <mergeCell ref="B14:H14"/>
    <mergeCell ref="I14:O14"/>
    <mergeCell ref="P14:V14"/>
    <mergeCell ref="Y17:AG18"/>
    <mergeCell ref="AG3:AH3"/>
    <mergeCell ref="AA7:AA8"/>
    <mergeCell ref="AB7:AB8"/>
    <mergeCell ref="AC7:AC8"/>
    <mergeCell ref="AD7:AD8"/>
    <mergeCell ref="AE7:AE8"/>
    <mergeCell ref="Y4:AF6"/>
    <mergeCell ref="AG4:AH6"/>
    <mergeCell ref="B1:AH2"/>
    <mergeCell ref="B3:K3"/>
    <mergeCell ref="B6:K6"/>
    <mergeCell ref="L3:X3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X7:X8"/>
    <mergeCell ref="G7:G8"/>
    <mergeCell ref="H7:H8"/>
    <mergeCell ref="I7:I8"/>
    <mergeCell ref="AF7:AF8"/>
    <mergeCell ref="Z7:Z8"/>
    <mergeCell ref="V7:V8"/>
    <mergeCell ref="W7:W8"/>
    <mergeCell ref="J7:J8"/>
    <mergeCell ref="K7:K8"/>
    <mergeCell ref="A7:A8"/>
    <mergeCell ref="G30:I30"/>
    <mergeCell ref="G31:I31"/>
    <mergeCell ref="J30:Q31"/>
    <mergeCell ref="B25:L26"/>
    <mergeCell ref="M25:P25"/>
    <mergeCell ref="S7:S8"/>
    <mergeCell ref="T7:T8"/>
    <mergeCell ref="U7:U8"/>
    <mergeCell ref="L21:Q24"/>
    <mergeCell ref="K21:K23"/>
    <mergeCell ref="I24:K24"/>
    <mergeCell ref="L7:L8"/>
    <mergeCell ref="R7:R8"/>
  </mergeCells>
  <phoneticPr fontId="0" type="noConversion"/>
  <conditionalFormatting sqref="AJ17">
    <cfRule type="cellIs" dxfId="1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11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232" t="s">
        <v>28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</row>
    <row r="2" spans="1:34" s="1" customFormat="1" ht="24.95" customHeight="1" thickBot="1" x14ac:dyDescent="0.3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</row>
    <row r="3" spans="1:34" s="1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35" t="s">
        <v>2</v>
      </c>
      <c r="Z3" s="236"/>
      <c r="AA3" s="236"/>
      <c r="AB3" s="236"/>
      <c r="AC3" s="236"/>
      <c r="AD3" s="236"/>
      <c r="AE3" s="236"/>
      <c r="AF3" s="236"/>
      <c r="AG3" s="236" t="s">
        <v>3</v>
      </c>
      <c r="AH3" s="240"/>
    </row>
    <row r="4" spans="1:34" s="1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41" t="s">
        <v>27</v>
      </c>
      <c r="Z4" s="242"/>
      <c r="AA4" s="242"/>
      <c r="AB4" s="242"/>
      <c r="AC4" s="242"/>
      <c r="AD4" s="242"/>
      <c r="AE4" s="242"/>
      <c r="AF4" s="242"/>
      <c r="AG4" s="242" t="s">
        <v>29</v>
      </c>
      <c r="AH4" s="245"/>
    </row>
    <row r="5" spans="1:34" s="1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41"/>
      <c r="Z5" s="242"/>
      <c r="AA5" s="242"/>
      <c r="AB5" s="242"/>
      <c r="AC5" s="242"/>
      <c r="AD5" s="242"/>
      <c r="AE5" s="242"/>
      <c r="AF5" s="242"/>
      <c r="AG5" s="242"/>
      <c r="AH5" s="245"/>
    </row>
    <row r="6" spans="1:34" s="2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43"/>
      <c r="Z6" s="244"/>
      <c r="AA6" s="244"/>
      <c r="AB6" s="244"/>
      <c r="AC6" s="244"/>
      <c r="AD6" s="244"/>
      <c r="AE6" s="244"/>
      <c r="AF6" s="244"/>
      <c r="AG6" s="244"/>
      <c r="AH6" s="246"/>
    </row>
    <row r="7" spans="1:34" ht="13.5" thickTop="1" x14ac:dyDescent="0.2">
      <c r="A7" s="219" t="s">
        <v>31</v>
      </c>
      <c r="B7" s="229">
        <v>1</v>
      </c>
      <c r="C7" s="229">
        <v>2</v>
      </c>
      <c r="D7" s="229">
        <v>3</v>
      </c>
      <c r="E7" s="229">
        <v>4</v>
      </c>
      <c r="F7" s="229">
        <v>5</v>
      </c>
      <c r="G7" s="229">
        <v>6</v>
      </c>
      <c r="H7" s="229">
        <v>7</v>
      </c>
      <c r="I7" s="229">
        <v>8</v>
      </c>
      <c r="J7" s="229">
        <v>9</v>
      </c>
      <c r="K7" s="229">
        <v>10</v>
      </c>
      <c r="L7" s="229">
        <v>11</v>
      </c>
      <c r="M7" s="229">
        <v>12</v>
      </c>
      <c r="N7" s="229">
        <v>13</v>
      </c>
      <c r="O7" s="229">
        <v>14</v>
      </c>
      <c r="P7" s="229">
        <v>15</v>
      </c>
      <c r="Q7" s="229">
        <v>16</v>
      </c>
      <c r="R7" s="229">
        <v>17</v>
      </c>
      <c r="S7" s="229">
        <v>18</v>
      </c>
      <c r="T7" s="229">
        <v>19</v>
      </c>
      <c r="U7" s="229">
        <v>20</v>
      </c>
      <c r="V7" s="229">
        <v>21</v>
      </c>
      <c r="W7" s="229">
        <v>22</v>
      </c>
      <c r="X7" s="229">
        <v>23</v>
      </c>
      <c r="Y7" s="229">
        <v>24</v>
      </c>
      <c r="Z7" s="229">
        <v>25</v>
      </c>
      <c r="AA7" s="229">
        <v>26</v>
      </c>
      <c r="AB7" s="229">
        <v>27</v>
      </c>
      <c r="AC7" s="229">
        <v>28</v>
      </c>
      <c r="AD7" s="229"/>
      <c r="AE7" s="229"/>
      <c r="AF7" s="229"/>
      <c r="AG7" s="16"/>
      <c r="AH7" s="16"/>
    </row>
    <row r="8" spans="1:34" x14ac:dyDescent="0.2">
      <c r="A8" s="22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H8" s="3" t="s">
        <v>4</v>
      </c>
    </row>
    <row r="9" spans="1:34" ht="21" customHeight="1" x14ac:dyDescent="0.2">
      <c r="A9" s="36">
        <f>SUM('January 2017'!AD9:AF9)</f>
        <v>0</v>
      </c>
      <c r="B9" s="30"/>
      <c r="C9" s="30"/>
      <c r="D9" s="30"/>
      <c r="E9" s="29"/>
      <c r="F9" s="29"/>
      <c r="G9" s="30"/>
      <c r="H9" s="30"/>
      <c r="I9" s="30"/>
      <c r="J9" s="30"/>
      <c r="K9" s="30"/>
      <c r="L9" s="29"/>
      <c r="M9" s="29"/>
      <c r="N9" s="30"/>
      <c r="O9" s="30"/>
      <c r="P9" s="30"/>
      <c r="Q9" s="30"/>
      <c r="R9" s="30"/>
      <c r="S9" s="29"/>
      <c r="T9" s="29"/>
      <c r="U9" s="30"/>
      <c r="V9" s="30"/>
      <c r="W9" s="30"/>
      <c r="X9" s="30"/>
      <c r="Y9" s="30"/>
      <c r="Z9" s="29"/>
      <c r="AA9" s="29"/>
      <c r="AB9" s="30"/>
      <c r="AC9" s="30"/>
      <c r="AD9" s="49"/>
      <c r="AE9" s="50"/>
      <c r="AF9" s="51"/>
      <c r="AG9" s="17" t="s">
        <v>5</v>
      </c>
      <c r="AH9" s="33">
        <f>SUM(B9:AF9)</f>
        <v>0</v>
      </c>
    </row>
    <row r="10" spans="1:34" ht="21" customHeight="1" x14ac:dyDescent="0.2">
      <c r="A10" s="36"/>
      <c r="B10" s="30"/>
      <c r="C10" s="30"/>
      <c r="D10" s="30"/>
      <c r="E10" s="29"/>
      <c r="F10" s="29"/>
      <c r="G10" s="30"/>
      <c r="H10" s="30"/>
      <c r="I10" s="30"/>
      <c r="J10" s="30"/>
      <c r="K10" s="30"/>
      <c r="L10" s="29"/>
      <c r="M10" s="29"/>
      <c r="N10" s="30"/>
      <c r="O10" s="30"/>
      <c r="P10" s="30"/>
      <c r="Q10" s="30"/>
      <c r="R10" s="30"/>
      <c r="S10" s="29"/>
      <c r="T10" s="29"/>
      <c r="U10" s="30"/>
      <c r="V10" s="30"/>
      <c r="W10" s="30"/>
      <c r="X10" s="30"/>
      <c r="Y10" s="30"/>
      <c r="Z10" s="29"/>
      <c r="AA10" s="29"/>
      <c r="AB10" s="30"/>
      <c r="AC10" s="30"/>
      <c r="AD10" s="52"/>
      <c r="AE10" s="53"/>
      <c r="AF10" s="54"/>
      <c r="AG10" s="18" t="s">
        <v>6</v>
      </c>
      <c r="AH10" s="33">
        <f>SUM(B10:AF10)</f>
        <v>0</v>
      </c>
    </row>
    <row r="11" spans="1:34" ht="21" customHeight="1" x14ac:dyDescent="0.2">
      <c r="A11" s="36"/>
      <c r="B11" s="30"/>
      <c r="C11" s="30"/>
      <c r="D11" s="30"/>
      <c r="E11" s="29"/>
      <c r="F11" s="29"/>
      <c r="G11" s="30"/>
      <c r="H11" s="30"/>
      <c r="I11" s="30"/>
      <c r="J11" s="30"/>
      <c r="K11" s="30"/>
      <c r="L11" s="29"/>
      <c r="M11" s="29"/>
      <c r="N11" s="30"/>
      <c r="O11" s="30"/>
      <c r="P11" s="30"/>
      <c r="Q11" s="30"/>
      <c r="R11" s="30"/>
      <c r="S11" s="29"/>
      <c r="T11" s="29"/>
      <c r="U11" s="30"/>
      <c r="V11" s="30"/>
      <c r="W11" s="30"/>
      <c r="X11" s="30"/>
      <c r="Y11" s="30"/>
      <c r="Z11" s="29"/>
      <c r="AA11" s="29"/>
      <c r="AB11" s="30"/>
      <c r="AC11" s="30"/>
      <c r="AD11" s="55"/>
      <c r="AE11" s="56"/>
      <c r="AF11" s="57"/>
      <c r="AG11" s="19" t="s">
        <v>7</v>
      </c>
      <c r="AH11" s="33">
        <f>SUM(B11:AF11)</f>
        <v>0</v>
      </c>
    </row>
    <row r="12" spans="1:34" ht="21" customHeight="1" x14ac:dyDescent="0.2">
      <c r="A12" s="36"/>
      <c r="B12" s="30"/>
      <c r="C12" s="30"/>
      <c r="D12" s="30"/>
      <c r="E12" s="29"/>
      <c r="F12" s="29"/>
      <c r="G12" s="30"/>
      <c r="H12" s="30"/>
      <c r="I12" s="30"/>
      <c r="J12" s="30"/>
      <c r="K12" s="30"/>
      <c r="L12" s="29"/>
      <c r="M12" s="29"/>
      <c r="N12" s="30"/>
      <c r="O12" s="30"/>
      <c r="P12" s="30"/>
      <c r="Q12" s="30"/>
      <c r="R12" s="30"/>
      <c r="S12" s="29"/>
      <c r="T12" s="29"/>
      <c r="U12" s="30"/>
      <c r="V12" s="30"/>
      <c r="W12" s="30"/>
      <c r="X12" s="30"/>
      <c r="Y12" s="30"/>
      <c r="Z12" s="29"/>
      <c r="AA12" s="29"/>
      <c r="AB12" s="30"/>
      <c r="AC12" s="30"/>
      <c r="AD12" s="55"/>
      <c r="AE12" s="56"/>
      <c r="AF12" s="57"/>
      <c r="AG12" s="142" t="s">
        <v>62</v>
      </c>
      <c r="AH12" s="33">
        <f>SUM(B12:AF12)</f>
        <v>0</v>
      </c>
    </row>
    <row r="13" spans="1:34" s="5" customFormat="1" ht="21" customHeight="1" x14ac:dyDescent="0.2">
      <c r="A13" s="4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40"/>
      <c r="AH13" s="34">
        <f>SUM(AH9:AH12)</f>
        <v>0</v>
      </c>
    </row>
    <row r="14" spans="1:34" ht="21" customHeight="1" x14ac:dyDescent="0.2">
      <c r="A14" s="274" t="s">
        <v>66</v>
      </c>
      <c r="B14" s="237">
        <f>SUM(A9:E9)</f>
        <v>0</v>
      </c>
      <c r="C14" s="238"/>
      <c r="D14" s="238"/>
      <c r="E14" s="239"/>
      <c r="F14" s="237">
        <f>SUM(F9:L9)</f>
        <v>0</v>
      </c>
      <c r="G14" s="238"/>
      <c r="H14" s="238"/>
      <c r="I14" s="238"/>
      <c r="J14" s="238"/>
      <c r="K14" s="238"/>
      <c r="L14" s="239"/>
      <c r="M14" s="237">
        <f>SUM(M9:S9)</f>
        <v>0</v>
      </c>
      <c r="N14" s="238"/>
      <c r="O14" s="238"/>
      <c r="P14" s="238"/>
      <c r="Q14" s="238"/>
      <c r="R14" s="238"/>
      <c r="S14" s="239"/>
      <c r="T14" s="237">
        <f>SUM(T9:Z9)</f>
        <v>0</v>
      </c>
      <c r="U14" s="238"/>
      <c r="V14" s="238"/>
      <c r="W14" s="238"/>
      <c r="X14" s="238"/>
      <c r="Y14" s="238"/>
      <c r="Z14" s="239"/>
      <c r="AA14" s="37"/>
      <c r="AB14" s="38"/>
      <c r="AC14" s="38"/>
      <c r="AD14" s="38"/>
      <c r="AE14" s="38"/>
      <c r="AF14" s="39"/>
      <c r="AG14" s="41"/>
      <c r="AH14" s="35"/>
    </row>
    <row r="15" spans="1:34" ht="21" customHeight="1" x14ac:dyDescent="0.2">
      <c r="B15" s="42"/>
      <c r="C15" s="43" t="s">
        <v>32</v>
      </c>
      <c r="D15" s="44">
        <f>+B14-37.5</f>
        <v>-37.5</v>
      </c>
      <c r="E15" s="31">
        <f>IF(B14&lt;=37.5,0, IF(B14&lt;=40,D15, IF(D16=0,2.5, IF(D16&gt;=D15,D15,D16))))</f>
        <v>0</v>
      </c>
      <c r="F15" s="21"/>
      <c r="G15" s="22"/>
      <c r="H15" s="22"/>
      <c r="I15" s="22"/>
      <c r="J15" s="43" t="s">
        <v>32</v>
      </c>
      <c r="K15" s="44">
        <f>+F14-37.5</f>
        <v>-37.5</v>
      </c>
      <c r="L15" s="31">
        <f>IF(F14&lt;=37.5,0, IF(F14&lt;=40,K15, IF(K16=0,2.5, IF(K16&gt;=K15,K15,K16))))</f>
        <v>0</v>
      </c>
      <c r="M15" s="21"/>
      <c r="N15" s="22"/>
      <c r="O15" s="22"/>
      <c r="P15" s="22"/>
      <c r="Q15" s="43" t="s">
        <v>32</v>
      </c>
      <c r="R15" s="44">
        <f>+M14-37.5</f>
        <v>-37.5</v>
      </c>
      <c r="S15" s="31">
        <f>IF(M14&lt;=37.5,0, IF(M14&lt;=40,R15, IF(R16=0,2.5, IF(R16&gt;=R15,R15,R16))))</f>
        <v>0</v>
      </c>
      <c r="T15" s="21"/>
      <c r="U15" s="22"/>
      <c r="V15" s="22"/>
      <c r="W15" s="22"/>
      <c r="X15" s="43" t="s">
        <v>32</v>
      </c>
      <c r="Y15" s="44">
        <f>+T14-37.5</f>
        <v>-37.5</v>
      </c>
      <c r="Z15" s="31">
        <f>IF(T14&lt;=37.5,0, IF(T14&lt;=40,Y15, IF(Y16=0,2.5, IF(Y16&gt;=Y15,Y15,Y16))))</f>
        <v>0</v>
      </c>
      <c r="AA15" s="58"/>
      <c r="AB15" s="59"/>
      <c r="AC15" s="59"/>
      <c r="AD15" s="59"/>
      <c r="AE15" s="22"/>
      <c r="AF15" s="23"/>
      <c r="AG15" s="24" t="s">
        <v>33</v>
      </c>
      <c r="AH15" s="33">
        <f>+E15+L15+S15+Z15</f>
        <v>0</v>
      </c>
    </row>
    <row r="16" spans="1:34" ht="21" customHeight="1" x14ac:dyDescent="0.2">
      <c r="B16" s="45"/>
      <c r="C16" s="47"/>
      <c r="D16" s="48"/>
      <c r="E16" s="32">
        <f>IF(B14&gt;40,(D15-E15),0)</f>
        <v>0</v>
      </c>
      <c r="F16" s="25"/>
      <c r="G16" s="26"/>
      <c r="H16" s="26"/>
      <c r="I16" s="26"/>
      <c r="J16" s="47"/>
      <c r="K16" s="48"/>
      <c r="L16" s="32">
        <f>IF(F14&gt;40,(K15-L15),0)</f>
        <v>0</v>
      </c>
      <c r="M16" s="25"/>
      <c r="N16" s="26"/>
      <c r="O16" s="26"/>
      <c r="P16" s="26"/>
      <c r="Q16" s="47"/>
      <c r="R16" s="48"/>
      <c r="S16" s="32">
        <f>IF(M14&gt;40,(R15-S15),0)</f>
        <v>0</v>
      </c>
      <c r="T16" s="25"/>
      <c r="U16" s="26"/>
      <c r="V16" s="26"/>
      <c r="W16" s="26"/>
      <c r="X16" s="47"/>
      <c r="Y16" s="48"/>
      <c r="Z16" s="32">
        <f>IF(T14&gt;40,(Y15-Z15),0)</f>
        <v>0</v>
      </c>
      <c r="AA16" s="25"/>
      <c r="AB16" s="26"/>
      <c r="AC16" s="26"/>
      <c r="AD16" s="26"/>
      <c r="AE16" s="26"/>
      <c r="AF16" s="27"/>
      <c r="AG16" s="28" t="s">
        <v>34</v>
      </c>
      <c r="AH16" s="33">
        <f>+E16+L16+S16+Z16</f>
        <v>0</v>
      </c>
    </row>
    <row r="17" spans="2:36" s="63" customFormat="1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46"/>
      <c r="W17" s="146"/>
      <c r="X17" s="146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s="63" customFormat="1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47"/>
      <c r="W18" s="147"/>
      <c r="X18" s="147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258" t="s">
        <v>8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60"/>
      <c r="R19" s="257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</row>
    <row r="20" spans="2:36" x14ac:dyDescent="0.2"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  <c r="R20" s="257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</row>
    <row r="21" spans="2:36" ht="13.5" thickBot="1" x14ac:dyDescent="0.25">
      <c r="B21" s="251" t="s">
        <v>9</v>
      </c>
      <c r="C21" s="223"/>
      <c r="D21" s="223"/>
      <c r="E21" s="223"/>
      <c r="F21" s="223"/>
      <c r="G21" s="221">
        <f>'January 2017'!M25</f>
        <v>0</v>
      </c>
      <c r="H21" s="221"/>
      <c r="I21" s="221"/>
      <c r="J21" s="223"/>
      <c r="K21" s="223"/>
      <c r="L21" s="223"/>
      <c r="M21" s="223"/>
      <c r="N21" s="223"/>
      <c r="O21" s="223"/>
      <c r="P21" s="223"/>
      <c r="Q21" s="224"/>
      <c r="R21" s="257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</row>
    <row r="22" spans="2:36" ht="13.5" thickBot="1" x14ac:dyDescent="0.25">
      <c r="B22" s="251" t="s">
        <v>10</v>
      </c>
      <c r="C22" s="223"/>
      <c r="D22" s="223"/>
      <c r="E22" s="223"/>
      <c r="F22" s="223"/>
      <c r="G22" s="221">
        <f>'January 2017'!G22</f>
        <v>0</v>
      </c>
      <c r="H22" s="221"/>
      <c r="I22" s="221"/>
      <c r="J22" s="223"/>
      <c r="K22" s="223"/>
      <c r="L22" s="223"/>
      <c r="M22" s="223"/>
      <c r="N22" s="223"/>
      <c r="O22" s="223"/>
      <c r="P22" s="223"/>
      <c r="Q22" s="224"/>
      <c r="R22" s="257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</row>
    <row r="23" spans="2:36" ht="13.5" thickBot="1" x14ac:dyDescent="0.25">
      <c r="B23" s="251" t="s">
        <v>11</v>
      </c>
      <c r="C23" s="223"/>
      <c r="D23" s="223"/>
      <c r="E23" s="223"/>
      <c r="F23" s="223"/>
      <c r="G23" s="223"/>
      <c r="H23" s="231">
        <f>SUM(G21:G22)</f>
        <v>0</v>
      </c>
      <c r="I23" s="231"/>
      <c r="J23" s="231"/>
      <c r="K23" s="223"/>
      <c r="L23" s="223"/>
      <c r="M23" s="223"/>
      <c r="N23" s="223"/>
      <c r="O23" s="223"/>
      <c r="P23" s="223"/>
      <c r="Q23" s="224"/>
      <c r="R23" s="257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</row>
    <row r="24" spans="2:36" ht="13.5" thickBot="1" x14ac:dyDescent="0.25">
      <c r="B24" s="251" t="s">
        <v>12</v>
      </c>
      <c r="C24" s="223"/>
      <c r="D24" s="223"/>
      <c r="E24" s="223"/>
      <c r="F24" s="223"/>
      <c r="G24" s="223"/>
      <c r="H24" s="223"/>
      <c r="I24" s="231">
        <f>AH10</f>
        <v>0</v>
      </c>
      <c r="J24" s="231"/>
      <c r="K24" s="231"/>
      <c r="L24" s="223"/>
      <c r="M24" s="223"/>
      <c r="N24" s="223"/>
      <c r="O24" s="223"/>
      <c r="P24" s="223"/>
      <c r="Q24" s="224"/>
      <c r="R24" s="257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</row>
    <row r="25" spans="2:36" ht="13.5" thickBot="1" x14ac:dyDescent="0.25">
      <c r="B25" s="225" t="s">
        <v>13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170">
        <f>IF((H23-I24)&lt;Information!B9,H23-I24,Information!B9)</f>
        <v>0</v>
      </c>
      <c r="N25" s="170"/>
      <c r="O25" s="170"/>
      <c r="P25" s="170"/>
      <c r="Q25" s="15"/>
      <c r="R25" s="257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6"/>
    </row>
    <row r="26" spans="2:36" ht="15" customHeight="1" thickBot="1" x14ac:dyDescent="0.25">
      <c r="B26" s="227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64"/>
      <c r="N26" s="264"/>
      <c r="O26" s="264"/>
      <c r="P26" s="264"/>
      <c r="Q26" s="265"/>
      <c r="R26" s="257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</row>
    <row r="27" spans="2:36" x14ac:dyDescent="0.2">
      <c r="B27" s="258" t="s">
        <v>14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60"/>
      <c r="R27" s="257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</row>
    <row r="28" spans="2:36" x14ac:dyDescent="0.2"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  <c r="R28" s="257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</row>
    <row r="29" spans="2:36" x14ac:dyDescent="0.2">
      <c r="B29" s="261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  <c r="R29" s="257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</row>
    <row r="30" spans="2:36" ht="13.5" thickBot="1" x14ac:dyDescent="0.25">
      <c r="B30" s="251" t="s">
        <v>9</v>
      </c>
      <c r="C30" s="223"/>
      <c r="D30" s="223"/>
      <c r="E30" s="223"/>
      <c r="F30" s="223"/>
      <c r="G30" s="221">
        <f>'January 2017'!M35</f>
        <v>22.5</v>
      </c>
      <c r="H30" s="221"/>
      <c r="I30" s="221"/>
      <c r="J30" s="223"/>
      <c r="K30" s="223"/>
      <c r="L30" s="223"/>
      <c r="M30" s="223"/>
      <c r="N30" s="223"/>
      <c r="O30" s="223"/>
      <c r="P30" s="223"/>
      <c r="Q30" s="224"/>
      <c r="R30" s="257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</row>
    <row r="31" spans="2:36" ht="13.5" thickBot="1" x14ac:dyDescent="0.25">
      <c r="B31" s="251" t="s">
        <v>10</v>
      </c>
      <c r="C31" s="223"/>
      <c r="D31" s="223"/>
      <c r="E31" s="223"/>
      <c r="F31" s="223"/>
      <c r="G31" s="221">
        <f>'January 2017'!G31</f>
        <v>11.25</v>
      </c>
      <c r="H31" s="221"/>
      <c r="I31" s="221"/>
      <c r="J31" s="223"/>
      <c r="K31" s="223"/>
      <c r="L31" s="223"/>
      <c r="M31" s="223"/>
      <c r="N31" s="223"/>
      <c r="O31" s="223"/>
      <c r="P31" s="223"/>
      <c r="Q31" s="224"/>
      <c r="R31" s="257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</row>
    <row r="32" spans="2:36" ht="13.5" thickBot="1" x14ac:dyDescent="0.25">
      <c r="B32" s="251" t="s">
        <v>11</v>
      </c>
      <c r="C32" s="223"/>
      <c r="D32" s="223"/>
      <c r="E32" s="223"/>
      <c r="F32" s="223"/>
      <c r="G32" s="223"/>
      <c r="H32" s="231">
        <f>SUM(G30:G31)</f>
        <v>33.75</v>
      </c>
      <c r="I32" s="231"/>
      <c r="J32" s="231"/>
      <c r="K32" s="223"/>
      <c r="L32" s="223"/>
      <c r="M32" s="223"/>
      <c r="N32" s="223"/>
      <c r="O32" s="223"/>
      <c r="P32" s="223"/>
      <c r="Q32" s="224"/>
      <c r="R32" s="257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</row>
    <row r="33" spans="2:35" ht="13.5" thickBot="1" x14ac:dyDescent="0.25">
      <c r="B33" s="251" t="s">
        <v>12</v>
      </c>
      <c r="C33" s="223"/>
      <c r="D33" s="223"/>
      <c r="E33" s="223"/>
      <c r="F33" s="223"/>
      <c r="G33" s="223"/>
      <c r="H33" s="223"/>
      <c r="I33" s="231">
        <f>AH11</f>
        <v>0</v>
      </c>
      <c r="J33" s="231"/>
      <c r="K33" s="231"/>
      <c r="L33" s="223"/>
      <c r="M33" s="223"/>
      <c r="N33" s="223"/>
      <c r="O33" s="223"/>
      <c r="P33" s="223"/>
      <c r="Q33" s="224"/>
      <c r="R33" s="257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</row>
    <row r="34" spans="2:35" ht="13.5" thickBot="1" x14ac:dyDescent="0.25">
      <c r="B34" s="251" t="s">
        <v>15</v>
      </c>
      <c r="C34" s="223"/>
      <c r="D34" s="223"/>
      <c r="E34" s="223"/>
      <c r="F34" s="223"/>
      <c r="G34" s="223"/>
      <c r="H34" s="223"/>
      <c r="I34" s="223"/>
      <c r="J34" s="231">
        <v>0</v>
      </c>
      <c r="K34" s="231"/>
      <c r="L34" s="231"/>
      <c r="M34" s="223"/>
      <c r="N34" s="223"/>
      <c r="O34" s="223"/>
      <c r="P34" s="223"/>
      <c r="Q34" s="224"/>
      <c r="R34" s="257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</row>
    <row r="35" spans="2:35" ht="13.5" thickBot="1" x14ac:dyDescent="0.25">
      <c r="B35" s="251" t="s">
        <v>16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31">
        <f>(H32-I33)</f>
        <v>33.75</v>
      </c>
      <c r="N35" s="231"/>
      <c r="O35" s="231"/>
      <c r="P35" s="231"/>
      <c r="Q35" s="7"/>
      <c r="R35" s="257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6"/>
    </row>
    <row r="36" spans="2:35" ht="13.5" thickBot="1" x14ac:dyDescent="0.25">
      <c r="B36" s="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9"/>
      <c r="Q36" s="13"/>
      <c r="R36" s="257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</row>
    <row r="37" spans="2:35" x14ac:dyDescent="0.2">
      <c r="B37" s="254" t="s">
        <v>17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5" t="s">
        <v>18</v>
      </c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</row>
    <row r="38" spans="2:35" x14ac:dyDescent="0.2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14"/>
      <c r="AI38" s="14"/>
    </row>
    <row r="39" spans="2:35" x14ac:dyDescent="0.2"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</row>
    <row r="40" spans="2:35" x14ac:dyDescent="0.2">
      <c r="B40" s="250" t="s">
        <v>19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</row>
    <row r="41" spans="2:35" ht="20.100000000000001" customHeight="1" x14ac:dyDescent="0.2">
      <c r="B41" s="252" t="s">
        <v>20</v>
      </c>
      <c r="C41" s="252"/>
      <c r="D41" s="252"/>
      <c r="E41" s="252"/>
      <c r="F41" s="252"/>
      <c r="G41" s="252"/>
      <c r="H41" s="252"/>
      <c r="I41" s="252"/>
      <c r="J41" s="253" t="s">
        <v>21</v>
      </c>
      <c r="K41" s="253"/>
      <c r="L41" s="252" t="s">
        <v>20</v>
      </c>
      <c r="M41" s="252"/>
      <c r="N41" s="252"/>
      <c r="O41" s="252"/>
      <c r="P41" s="248" t="s">
        <v>22</v>
      </c>
      <c r="Q41" s="248"/>
      <c r="R41" s="248"/>
      <c r="S41" s="248"/>
      <c r="T41" s="249"/>
      <c r="U41" s="249"/>
      <c r="V41" s="249"/>
      <c r="W41" s="249"/>
      <c r="X41" s="249"/>
      <c r="Y41" s="249"/>
      <c r="Z41" s="249"/>
      <c r="AA41" s="249"/>
      <c r="AB41" s="249"/>
      <c r="AC41" s="230" t="s">
        <v>21</v>
      </c>
      <c r="AD41" s="230"/>
      <c r="AE41" s="249"/>
      <c r="AF41" s="249"/>
      <c r="AG41" s="249"/>
      <c r="AH41" s="14"/>
    </row>
    <row r="42" spans="2:35" x14ac:dyDescent="0.2">
      <c r="B42" s="247" t="s">
        <v>23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</row>
    <row r="43" spans="2:35" x14ac:dyDescent="0.2">
      <c r="U43" s="11"/>
      <c r="X43" s="3" t="s">
        <v>20</v>
      </c>
    </row>
  </sheetData>
  <sheetProtection sheet="1" objects="1" scenarios="1"/>
  <dataConsolidate/>
  <mergeCells count="112">
    <mergeCell ref="T17:T18"/>
    <mergeCell ref="U17:U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T14:Z14"/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AB7:AB8"/>
    <mergeCell ref="AC7:AC8"/>
    <mergeCell ref="AD7:AD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7:AE8"/>
    <mergeCell ref="AF7:AF8"/>
    <mergeCell ref="V7:V8"/>
    <mergeCell ref="W7:W8"/>
    <mergeCell ref="X7:X8"/>
    <mergeCell ref="Y7:Y8"/>
    <mergeCell ref="Z7:Z8"/>
    <mergeCell ref="AA7:AA8"/>
    <mergeCell ref="M7:M8"/>
    <mergeCell ref="N7:N8"/>
    <mergeCell ref="O7:O8"/>
    <mergeCell ref="B14:E14"/>
    <mergeCell ref="F14:L14"/>
    <mergeCell ref="M14:S14"/>
    <mergeCell ref="Y17:AG1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</mergeCells>
  <conditionalFormatting sqref="AJ17">
    <cfRule type="cellIs" dxfId="2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11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232" t="s">
        <v>28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</row>
    <row r="2" spans="1:34" s="1" customFormat="1" ht="24.95" customHeight="1" thickBot="1" x14ac:dyDescent="0.3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</row>
    <row r="3" spans="1:34" s="1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35" t="s">
        <v>2</v>
      </c>
      <c r="Z3" s="236"/>
      <c r="AA3" s="236"/>
      <c r="AB3" s="236"/>
      <c r="AC3" s="236"/>
      <c r="AD3" s="236"/>
      <c r="AE3" s="236"/>
      <c r="AF3" s="236"/>
      <c r="AG3" s="236" t="s">
        <v>3</v>
      </c>
      <c r="AH3" s="240"/>
    </row>
    <row r="4" spans="1:34" s="1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41" t="s">
        <v>26</v>
      </c>
      <c r="Z4" s="242"/>
      <c r="AA4" s="242"/>
      <c r="AB4" s="242"/>
      <c r="AC4" s="242"/>
      <c r="AD4" s="242"/>
      <c r="AE4" s="242"/>
      <c r="AF4" s="242"/>
      <c r="AG4" s="242" t="s">
        <v>29</v>
      </c>
      <c r="AH4" s="245"/>
    </row>
    <row r="5" spans="1:34" s="1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41"/>
      <c r="Z5" s="242"/>
      <c r="AA5" s="242"/>
      <c r="AB5" s="242"/>
      <c r="AC5" s="242"/>
      <c r="AD5" s="242"/>
      <c r="AE5" s="242"/>
      <c r="AF5" s="242"/>
      <c r="AG5" s="242"/>
      <c r="AH5" s="245"/>
    </row>
    <row r="6" spans="1:34" s="2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43"/>
      <c r="Z6" s="244"/>
      <c r="AA6" s="244"/>
      <c r="AB6" s="244"/>
      <c r="AC6" s="244"/>
      <c r="AD6" s="244"/>
      <c r="AE6" s="244"/>
      <c r="AF6" s="244"/>
      <c r="AG6" s="244"/>
      <c r="AH6" s="246"/>
    </row>
    <row r="7" spans="1:34" ht="13.5" thickTop="1" x14ac:dyDescent="0.2">
      <c r="A7" s="219" t="s">
        <v>31</v>
      </c>
      <c r="B7" s="229">
        <v>1</v>
      </c>
      <c r="C7" s="229">
        <v>2</v>
      </c>
      <c r="D7" s="229">
        <v>3</v>
      </c>
      <c r="E7" s="229">
        <v>4</v>
      </c>
      <c r="F7" s="229">
        <v>5</v>
      </c>
      <c r="G7" s="229">
        <v>6</v>
      </c>
      <c r="H7" s="229">
        <v>7</v>
      </c>
      <c r="I7" s="229">
        <v>8</v>
      </c>
      <c r="J7" s="229">
        <v>9</v>
      </c>
      <c r="K7" s="229">
        <v>10</v>
      </c>
      <c r="L7" s="229">
        <v>11</v>
      </c>
      <c r="M7" s="229">
        <v>12</v>
      </c>
      <c r="N7" s="229">
        <v>13</v>
      </c>
      <c r="O7" s="229">
        <v>14</v>
      </c>
      <c r="P7" s="229">
        <v>15</v>
      </c>
      <c r="Q7" s="229">
        <v>16</v>
      </c>
      <c r="R7" s="229">
        <v>17</v>
      </c>
      <c r="S7" s="229">
        <v>18</v>
      </c>
      <c r="T7" s="229">
        <v>19</v>
      </c>
      <c r="U7" s="229">
        <v>20</v>
      </c>
      <c r="V7" s="229">
        <v>21</v>
      </c>
      <c r="W7" s="229">
        <v>22</v>
      </c>
      <c r="X7" s="229">
        <v>23</v>
      </c>
      <c r="Y7" s="229">
        <v>24</v>
      </c>
      <c r="Z7" s="229">
        <v>25</v>
      </c>
      <c r="AA7" s="229">
        <v>26</v>
      </c>
      <c r="AB7" s="229">
        <v>27</v>
      </c>
      <c r="AC7" s="229">
        <v>28</v>
      </c>
      <c r="AD7" s="229">
        <v>29</v>
      </c>
      <c r="AE7" s="229">
        <v>30</v>
      </c>
      <c r="AF7" s="229">
        <v>31</v>
      </c>
      <c r="AG7" s="16"/>
      <c r="AH7" s="16"/>
    </row>
    <row r="8" spans="1:34" x14ac:dyDescent="0.2">
      <c r="A8" s="22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H8" s="3" t="s">
        <v>4</v>
      </c>
    </row>
    <row r="9" spans="1:34" ht="21" customHeight="1" x14ac:dyDescent="0.2">
      <c r="A9" s="36">
        <f>SUM('February 2017'!AA9:AC9)</f>
        <v>0</v>
      </c>
      <c r="B9" s="30"/>
      <c r="C9" s="30"/>
      <c r="D9" s="30"/>
      <c r="E9" s="29"/>
      <c r="F9" s="29"/>
      <c r="G9" s="30"/>
      <c r="H9" s="30"/>
      <c r="I9" s="30"/>
      <c r="J9" s="30"/>
      <c r="K9" s="30"/>
      <c r="L9" s="29"/>
      <c r="M9" s="29"/>
      <c r="N9" s="30"/>
      <c r="O9" s="30"/>
      <c r="P9" s="30"/>
      <c r="Q9" s="30"/>
      <c r="R9" s="30"/>
      <c r="S9" s="29"/>
      <c r="T9" s="29"/>
      <c r="U9" s="30"/>
      <c r="V9" s="30"/>
      <c r="W9" s="30"/>
      <c r="X9" s="30"/>
      <c r="Y9" s="30"/>
      <c r="Z9" s="29"/>
      <c r="AA9" s="29"/>
      <c r="AB9" s="30"/>
      <c r="AC9" s="30"/>
      <c r="AD9" s="30"/>
      <c r="AE9" s="30"/>
      <c r="AF9" s="30"/>
      <c r="AG9" s="17" t="s">
        <v>5</v>
      </c>
      <c r="AH9" s="33">
        <f>SUM(B9:AF9)</f>
        <v>0</v>
      </c>
    </row>
    <row r="10" spans="1:34" ht="21" customHeight="1" x14ac:dyDescent="0.2">
      <c r="A10" s="36"/>
      <c r="B10" s="30"/>
      <c r="C10" s="30"/>
      <c r="D10" s="30"/>
      <c r="E10" s="29"/>
      <c r="F10" s="29"/>
      <c r="G10" s="30"/>
      <c r="H10" s="30"/>
      <c r="I10" s="30"/>
      <c r="J10" s="30"/>
      <c r="K10" s="30"/>
      <c r="L10" s="29"/>
      <c r="M10" s="29"/>
      <c r="N10" s="30"/>
      <c r="O10" s="30"/>
      <c r="P10" s="30"/>
      <c r="Q10" s="30"/>
      <c r="R10" s="30"/>
      <c r="S10" s="29"/>
      <c r="T10" s="29"/>
      <c r="U10" s="30"/>
      <c r="V10" s="30"/>
      <c r="W10" s="30"/>
      <c r="X10" s="30"/>
      <c r="Y10" s="30"/>
      <c r="Z10" s="29"/>
      <c r="AA10" s="29"/>
      <c r="AB10" s="30"/>
      <c r="AC10" s="30"/>
      <c r="AD10" s="30"/>
      <c r="AE10" s="30"/>
      <c r="AF10" s="30"/>
      <c r="AG10" s="18" t="s">
        <v>6</v>
      </c>
      <c r="AH10" s="33">
        <f>SUM(B10:AF10)</f>
        <v>0</v>
      </c>
    </row>
    <row r="11" spans="1:34" ht="21" customHeight="1" x14ac:dyDescent="0.2">
      <c r="A11" s="36"/>
      <c r="B11" s="30"/>
      <c r="C11" s="30"/>
      <c r="D11" s="30"/>
      <c r="E11" s="29"/>
      <c r="F11" s="29"/>
      <c r="G11" s="30"/>
      <c r="H11" s="30"/>
      <c r="I11" s="30"/>
      <c r="J11" s="30"/>
      <c r="K11" s="30"/>
      <c r="L11" s="29"/>
      <c r="M11" s="29"/>
      <c r="N11" s="30"/>
      <c r="O11" s="30"/>
      <c r="P11" s="30"/>
      <c r="Q11" s="30"/>
      <c r="R11" s="30"/>
      <c r="S11" s="29"/>
      <c r="T11" s="29"/>
      <c r="U11" s="30"/>
      <c r="V11" s="30"/>
      <c r="W11" s="30"/>
      <c r="X11" s="30"/>
      <c r="Y11" s="30"/>
      <c r="Z11" s="29"/>
      <c r="AA11" s="29"/>
      <c r="AB11" s="30"/>
      <c r="AC11" s="30"/>
      <c r="AD11" s="30"/>
      <c r="AE11" s="30"/>
      <c r="AF11" s="30"/>
      <c r="AG11" s="19" t="s">
        <v>7</v>
      </c>
      <c r="AH11" s="33">
        <f>SUM(B11:AF11)</f>
        <v>0</v>
      </c>
    </row>
    <row r="12" spans="1:34" ht="21" customHeight="1" x14ac:dyDescent="0.2">
      <c r="A12" s="36"/>
      <c r="B12" s="30"/>
      <c r="C12" s="30"/>
      <c r="D12" s="30"/>
      <c r="E12" s="29"/>
      <c r="F12" s="29"/>
      <c r="G12" s="30"/>
      <c r="H12" s="30"/>
      <c r="I12" s="30"/>
      <c r="J12" s="30"/>
      <c r="K12" s="30"/>
      <c r="L12" s="29"/>
      <c r="M12" s="29"/>
      <c r="N12" s="30"/>
      <c r="O12" s="30"/>
      <c r="P12" s="30"/>
      <c r="Q12" s="30"/>
      <c r="R12" s="30"/>
      <c r="S12" s="29"/>
      <c r="T12" s="29"/>
      <c r="U12" s="30"/>
      <c r="V12" s="30"/>
      <c r="W12" s="30"/>
      <c r="X12" s="30"/>
      <c r="Y12" s="30"/>
      <c r="Z12" s="29"/>
      <c r="AA12" s="29"/>
      <c r="AB12" s="30"/>
      <c r="AC12" s="30"/>
      <c r="AD12" s="30"/>
      <c r="AE12" s="30"/>
      <c r="AF12" s="30"/>
      <c r="AG12" s="142" t="s">
        <v>62</v>
      </c>
      <c r="AH12" s="33">
        <f>SUM(B12:AF12)</f>
        <v>0</v>
      </c>
    </row>
    <row r="13" spans="1:34" s="5" customFormat="1" ht="21" customHeight="1" x14ac:dyDescent="0.2">
      <c r="A13" s="4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40"/>
      <c r="AH13" s="34">
        <f>SUM(AH9:AH12)</f>
        <v>0</v>
      </c>
    </row>
    <row r="14" spans="1:34" ht="21" customHeight="1" x14ac:dyDescent="0.2">
      <c r="A14" s="274" t="s">
        <v>66</v>
      </c>
      <c r="B14" s="237">
        <f>SUM(A9:E9)</f>
        <v>0</v>
      </c>
      <c r="C14" s="238"/>
      <c r="D14" s="238"/>
      <c r="E14" s="239"/>
      <c r="F14" s="237">
        <f>SUM(F9:L9)</f>
        <v>0</v>
      </c>
      <c r="G14" s="238"/>
      <c r="H14" s="238"/>
      <c r="I14" s="238"/>
      <c r="J14" s="238"/>
      <c r="K14" s="238"/>
      <c r="L14" s="239"/>
      <c r="M14" s="237">
        <f>SUM(M9:S9)</f>
        <v>0</v>
      </c>
      <c r="N14" s="238"/>
      <c r="O14" s="238"/>
      <c r="P14" s="238"/>
      <c r="Q14" s="238"/>
      <c r="R14" s="238"/>
      <c r="S14" s="239"/>
      <c r="T14" s="237">
        <f>SUM(T9:Z9)</f>
        <v>0</v>
      </c>
      <c r="U14" s="238"/>
      <c r="V14" s="238"/>
      <c r="W14" s="238"/>
      <c r="X14" s="238"/>
      <c r="Y14" s="238"/>
      <c r="Z14" s="239"/>
      <c r="AA14" s="37"/>
      <c r="AB14" s="38"/>
      <c r="AC14" s="38"/>
      <c r="AD14" s="38"/>
      <c r="AE14" s="38"/>
      <c r="AF14" s="39"/>
      <c r="AG14" s="41"/>
      <c r="AH14" s="35"/>
    </row>
    <row r="15" spans="1:34" ht="21" customHeight="1" x14ac:dyDescent="0.2">
      <c r="B15" s="21"/>
      <c r="C15" s="43" t="s">
        <v>32</v>
      </c>
      <c r="D15" s="44">
        <f>+B14-37.5</f>
        <v>-37.5</v>
      </c>
      <c r="E15" s="31">
        <f>IF(B14&lt;=37.5,0, IF(B14&lt;=40,D15, IF(D16=0,2.5, IF(D16&gt;=D15,D15,D16))))</f>
        <v>0</v>
      </c>
      <c r="F15" s="21"/>
      <c r="G15" s="22"/>
      <c r="H15" s="22"/>
      <c r="I15" s="22"/>
      <c r="J15" s="43" t="s">
        <v>32</v>
      </c>
      <c r="K15" s="44">
        <f>+F14-37.5</f>
        <v>-37.5</v>
      </c>
      <c r="L15" s="31">
        <f>IF(F14&lt;=37.5,0, IF(F14&lt;=40,K15, IF(K16=0,2.5, IF(K16&gt;=K15,K15,K16))))</f>
        <v>0</v>
      </c>
      <c r="M15" s="21"/>
      <c r="N15" s="22"/>
      <c r="O15" s="22"/>
      <c r="P15" s="22"/>
      <c r="Q15" s="43" t="s">
        <v>32</v>
      </c>
      <c r="R15" s="44">
        <f>+M14-37.5</f>
        <v>-37.5</v>
      </c>
      <c r="S15" s="31">
        <f>IF(M14&lt;=37.5,0, IF(M14&lt;=40,R15, IF(R16=0,2.5, IF(R16&gt;=R15,R15,R16))))</f>
        <v>0</v>
      </c>
      <c r="T15" s="21"/>
      <c r="U15" s="22"/>
      <c r="V15" s="22"/>
      <c r="W15" s="22"/>
      <c r="X15" s="43" t="s">
        <v>32</v>
      </c>
      <c r="Y15" s="44">
        <f>+T14-37.5</f>
        <v>-37.5</v>
      </c>
      <c r="Z15" s="31">
        <f>IF(T14&lt;=37.5,0, IF(T14&lt;=40,Y15, IF(Y16=0,2.5, IF(Y16&gt;=Y15,Y15,Y16))))</f>
        <v>0</v>
      </c>
      <c r="AA15" s="58"/>
      <c r="AB15" s="59"/>
      <c r="AC15" s="59"/>
      <c r="AD15" s="59"/>
      <c r="AE15" s="22"/>
      <c r="AF15" s="23"/>
      <c r="AG15" s="24" t="s">
        <v>33</v>
      </c>
      <c r="AH15" s="33">
        <f>+E15+L15+S15+Z15</f>
        <v>0</v>
      </c>
    </row>
    <row r="16" spans="1:34" ht="21" customHeight="1" x14ac:dyDescent="0.2">
      <c r="B16" s="25"/>
      <c r="C16" s="47"/>
      <c r="D16" s="48"/>
      <c r="E16" s="32">
        <f>IF(B14&gt;40,(D15-E15),0)</f>
        <v>0</v>
      </c>
      <c r="F16" s="25"/>
      <c r="G16" s="26"/>
      <c r="H16" s="26"/>
      <c r="I16" s="26"/>
      <c r="J16" s="47"/>
      <c r="K16" s="48"/>
      <c r="L16" s="32">
        <f>IF(F14&gt;40,(K15-L15),0)</f>
        <v>0</v>
      </c>
      <c r="M16" s="25"/>
      <c r="N16" s="26"/>
      <c r="O16" s="26"/>
      <c r="P16" s="26"/>
      <c r="Q16" s="47"/>
      <c r="R16" s="48"/>
      <c r="S16" s="32">
        <f>IF(M14&gt;40,(R15-S15),0)</f>
        <v>0</v>
      </c>
      <c r="T16" s="25"/>
      <c r="U16" s="26"/>
      <c r="V16" s="26"/>
      <c r="W16" s="26"/>
      <c r="X16" s="47"/>
      <c r="Y16" s="48"/>
      <c r="Z16" s="32">
        <f>IF(T14&gt;40,(Y15-Z15),0)</f>
        <v>0</v>
      </c>
      <c r="AA16" s="25"/>
      <c r="AB16" s="26"/>
      <c r="AC16" s="26"/>
      <c r="AD16" s="26"/>
      <c r="AE16" s="26"/>
      <c r="AF16" s="27"/>
      <c r="AG16" s="28" t="s">
        <v>34</v>
      </c>
      <c r="AH16" s="33">
        <f>+E16+L16+S16+Z16</f>
        <v>0</v>
      </c>
    </row>
    <row r="17" spans="2:36" s="63" customFormat="1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46"/>
      <c r="W17" s="146"/>
      <c r="X17" s="146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s="63" customFormat="1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47"/>
      <c r="W18" s="147"/>
      <c r="X18" s="147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258" t="s">
        <v>8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60"/>
      <c r="R19" s="257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</row>
    <row r="20" spans="2:36" x14ac:dyDescent="0.2"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  <c r="R20" s="257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</row>
    <row r="21" spans="2:36" ht="13.5" thickBot="1" x14ac:dyDescent="0.25">
      <c r="B21" s="251" t="s">
        <v>9</v>
      </c>
      <c r="C21" s="223"/>
      <c r="D21" s="223"/>
      <c r="E21" s="223"/>
      <c r="F21" s="223"/>
      <c r="G21" s="221">
        <f>'February 2017'!M25</f>
        <v>0</v>
      </c>
      <c r="H21" s="221"/>
      <c r="I21" s="221"/>
      <c r="J21" s="223"/>
      <c r="K21" s="223"/>
      <c r="L21" s="223"/>
      <c r="M21" s="223"/>
      <c r="N21" s="223"/>
      <c r="O21" s="223"/>
      <c r="P21" s="223"/>
      <c r="Q21" s="224"/>
      <c r="R21" s="257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</row>
    <row r="22" spans="2:36" ht="13.5" thickBot="1" x14ac:dyDescent="0.25">
      <c r="B22" s="251" t="s">
        <v>10</v>
      </c>
      <c r="C22" s="223"/>
      <c r="D22" s="223"/>
      <c r="E22" s="223"/>
      <c r="F22" s="223"/>
      <c r="G22" s="221">
        <f>'February 2017'!G22</f>
        <v>0</v>
      </c>
      <c r="H22" s="221"/>
      <c r="I22" s="221"/>
      <c r="J22" s="223"/>
      <c r="K22" s="223"/>
      <c r="L22" s="223"/>
      <c r="M22" s="223"/>
      <c r="N22" s="223"/>
      <c r="O22" s="223"/>
      <c r="P22" s="223"/>
      <c r="Q22" s="224"/>
      <c r="R22" s="257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</row>
    <row r="23" spans="2:36" ht="13.5" thickBot="1" x14ac:dyDescent="0.25">
      <c r="B23" s="251" t="s">
        <v>11</v>
      </c>
      <c r="C23" s="223"/>
      <c r="D23" s="223"/>
      <c r="E23" s="223"/>
      <c r="F23" s="223"/>
      <c r="G23" s="223"/>
      <c r="H23" s="231">
        <f>SUM(G21:G22)</f>
        <v>0</v>
      </c>
      <c r="I23" s="231"/>
      <c r="J23" s="231"/>
      <c r="K23" s="223"/>
      <c r="L23" s="223"/>
      <c r="M23" s="223"/>
      <c r="N23" s="223"/>
      <c r="O23" s="223"/>
      <c r="P23" s="223"/>
      <c r="Q23" s="224"/>
      <c r="R23" s="257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</row>
    <row r="24" spans="2:36" ht="13.5" thickBot="1" x14ac:dyDescent="0.25">
      <c r="B24" s="251" t="s">
        <v>12</v>
      </c>
      <c r="C24" s="223"/>
      <c r="D24" s="223"/>
      <c r="E24" s="223"/>
      <c r="F24" s="223"/>
      <c r="G24" s="223"/>
      <c r="H24" s="223"/>
      <c r="I24" s="231">
        <f>AH10</f>
        <v>0</v>
      </c>
      <c r="J24" s="231"/>
      <c r="K24" s="231"/>
      <c r="L24" s="223"/>
      <c r="M24" s="223"/>
      <c r="N24" s="223"/>
      <c r="O24" s="223"/>
      <c r="P24" s="223"/>
      <c r="Q24" s="224"/>
      <c r="R24" s="257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</row>
    <row r="25" spans="2:36" ht="13.5" thickBot="1" x14ac:dyDescent="0.25">
      <c r="B25" s="225" t="s">
        <v>13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170">
        <f>IF((H23-I24)&lt;Information!B9,H23-I24,Information!B9)</f>
        <v>0</v>
      </c>
      <c r="N25" s="170"/>
      <c r="O25" s="170"/>
      <c r="P25" s="170"/>
      <c r="Q25" s="15"/>
      <c r="R25" s="257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6"/>
    </row>
    <row r="26" spans="2:36" ht="15" customHeight="1" thickBot="1" x14ac:dyDescent="0.25">
      <c r="B26" s="227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64"/>
      <c r="N26" s="264"/>
      <c r="O26" s="264"/>
      <c r="P26" s="264"/>
      <c r="Q26" s="265"/>
      <c r="R26" s="257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</row>
    <row r="27" spans="2:36" x14ac:dyDescent="0.2">
      <c r="B27" s="258" t="s">
        <v>14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60"/>
      <c r="R27" s="257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</row>
    <row r="28" spans="2:36" x14ac:dyDescent="0.2"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3"/>
      <c r="R28" s="257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</row>
    <row r="29" spans="2:36" x14ac:dyDescent="0.2">
      <c r="B29" s="261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  <c r="R29" s="257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</row>
    <row r="30" spans="2:36" ht="13.5" thickBot="1" x14ac:dyDescent="0.25">
      <c r="B30" s="251" t="s">
        <v>9</v>
      </c>
      <c r="C30" s="223"/>
      <c r="D30" s="223"/>
      <c r="E30" s="223"/>
      <c r="F30" s="223"/>
      <c r="G30" s="221">
        <f>'February 2017'!M35</f>
        <v>33.75</v>
      </c>
      <c r="H30" s="221"/>
      <c r="I30" s="221"/>
      <c r="J30" s="223"/>
      <c r="K30" s="223"/>
      <c r="L30" s="223"/>
      <c r="M30" s="223"/>
      <c r="N30" s="223"/>
      <c r="O30" s="223"/>
      <c r="P30" s="223"/>
      <c r="Q30" s="224"/>
      <c r="R30" s="257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</row>
    <row r="31" spans="2:36" ht="13.5" thickBot="1" x14ac:dyDescent="0.25">
      <c r="B31" s="251" t="s">
        <v>10</v>
      </c>
      <c r="C31" s="223"/>
      <c r="D31" s="223"/>
      <c r="E31" s="223"/>
      <c r="F31" s="223"/>
      <c r="G31" s="221">
        <f>'February 2017'!G31</f>
        <v>11.25</v>
      </c>
      <c r="H31" s="221"/>
      <c r="I31" s="221"/>
      <c r="J31" s="223"/>
      <c r="K31" s="223"/>
      <c r="L31" s="223"/>
      <c r="M31" s="223"/>
      <c r="N31" s="223"/>
      <c r="O31" s="223"/>
      <c r="P31" s="223"/>
      <c r="Q31" s="224"/>
      <c r="R31" s="257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</row>
    <row r="32" spans="2:36" ht="13.5" thickBot="1" x14ac:dyDescent="0.25">
      <c r="B32" s="251" t="s">
        <v>11</v>
      </c>
      <c r="C32" s="223"/>
      <c r="D32" s="223"/>
      <c r="E32" s="223"/>
      <c r="F32" s="223"/>
      <c r="G32" s="223"/>
      <c r="H32" s="231">
        <f>SUM(G30:G31)</f>
        <v>45</v>
      </c>
      <c r="I32" s="231"/>
      <c r="J32" s="231"/>
      <c r="K32" s="223"/>
      <c r="L32" s="223"/>
      <c r="M32" s="223"/>
      <c r="N32" s="223"/>
      <c r="O32" s="223"/>
      <c r="P32" s="223"/>
      <c r="Q32" s="224"/>
      <c r="R32" s="257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</row>
    <row r="33" spans="2:35" ht="13.5" thickBot="1" x14ac:dyDescent="0.25">
      <c r="B33" s="251" t="s">
        <v>12</v>
      </c>
      <c r="C33" s="223"/>
      <c r="D33" s="223"/>
      <c r="E33" s="223"/>
      <c r="F33" s="223"/>
      <c r="G33" s="223"/>
      <c r="H33" s="223"/>
      <c r="I33" s="231">
        <f>AH11</f>
        <v>0</v>
      </c>
      <c r="J33" s="231"/>
      <c r="K33" s="231"/>
      <c r="L33" s="223"/>
      <c r="M33" s="223"/>
      <c r="N33" s="223"/>
      <c r="O33" s="223"/>
      <c r="P33" s="223"/>
      <c r="Q33" s="224"/>
      <c r="R33" s="257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</row>
    <row r="34" spans="2:35" ht="13.5" thickBot="1" x14ac:dyDescent="0.25">
      <c r="B34" s="251" t="s">
        <v>15</v>
      </c>
      <c r="C34" s="223"/>
      <c r="D34" s="223"/>
      <c r="E34" s="223"/>
      <c r="F34" s="223"/>
      <c r="G34" s="223"/>
      <c r="H34" s="223"/>
      <c r="I34" s="223"/>
      <c r="J34" s="231">
        <v>0</v>
      </c>
      <c r="K34" s="231"/>
      <c r="L34" s="231"/>
      <c r="M34" s="223"/>
      <c r="N34" s="223"/>
      <c r="O34" s="223"/>
      <c r="P34" s="223"/>
      <c r="Q34" s="224"/>
      <c r="R34" s="257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</row>
    <row r="35" spans="2:35" ht="13.5" thickBot="1" x14ac:dyDescent="0.25">
      <c r="B35" s="251" t="s">
        <v>16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31">
        <f>(H32-I33)</f>
        <v>45</v>
      </c>
      <c r="N35" s="231"/>
      <c r="O35" s="231"/>
      <c r="P35" s="231"/>
      <c r="Q35" s="7"/>
      <c r="R35" s="257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6"/>
    </row>
    <row r="36" spans="2:35" ht="13.5" thickBot="1" x14ac:dyDescent="0.25">
      <c r="B36" s="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9"/>
      <c r="Q36" s="13"/>
      <c r="R36" s="257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</row>
    <row r="37" spans="2:35" x14ac:dyDescent="0.2">
      <c r="B37" s="254" t="s">
        <v>17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5" t="s">
        <v>18</v>
      </c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</row>
    <row r="38" spans="2:35" x14ac:dyDescent="0.2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14"/>
      <c r="AI38" s="14"/>
    </row>
    <row r="39" spans="2:35" x14ac:dyDescent="0.2"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</row>
    <row r="40" spans="2:35" x14ac:dyDescent="0.2">
      <c r="B40" s="250" t="s">
        <v>19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</row>
    <row r="41" spans="2:35" ht="20.100000000000001" customHeight="1" x14ac:dyDescent="0.2">
      <c r="B41" s="252" t="s">
        <v>20</v>
      </c>
      <c r="C41" s="252"/>
      <c r="D41" s="252"/>
      <c r="E41" s="252"/>
      <c r="F41" s="252"/>
      <c r="G41" s="252"/>
      <c r="H41" s="252"/>
      <c r="I41" s="252"/>
      <c r="J41" s="253" t="s">
        <v>21</v>
      </c>
      <c r="K41" s="253"/>
      <c r="L41" s="252" t="s">
        <v>20</v>
      </c>
      <c r="M41" s="252"/>
      <c r="N41" s="252"/>
      <c r="O41" s="252"/>
      <c r="P41" s="248" t="s">
        <v>22</v>
      </c>
      <c r="Q41" s="248"/>
      <c r="R41" s="248"/>
      <c r="S41" s="248"/>
      <c r="T41" s="249"/>
      <c r="U41" s="249"/>
      <c r="V41" s="249"/>
      <c r="W41" s="249"/>
      <c r="X41" s="249"/>
      <c r="Y41" s="249"/>
      <c r="Z41" s="249"/>
      <c r="AA41" s="249"/>
      <c r="AB41" s="249"/>
      <c r="AC41" s="230" t="s">
        <v>21</v>
      </c>
      <c r="AD41" s="230"/>
      <c r="AE41" s="249"/>
      <c r="AF41" s="249"/>
      <c r="AG41" s="249"/>
      <c r="AH41" s="14"/>
    </row>
    <row r="42" spans="2:35" x14ac:dyDescent="0.2">
      <c r="B42" s="247" t="s">
        <v>23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</row>
    <row r="43" spans="2:35" x14ac:dyDescent="0.2">
      <c r="U43" s="11"/>
      <c r="X43" s="3" t="s">
        <v>20</v>
      </c>
    </row>
  </sheetData>
  <sheetProtection sheet="1" objects="1" scenarios="1"/>
  <dataConsolidate/>
  <mergeCells count="112">
    <mergeCell ref="T17:T18"/>
    <mergeCell ref="U17:U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7:AE8"/>
    <mergeCell ref="AF7:AF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B7:AB8"/>
    <mergeCell ref="AC7:AC8"/>
    <mergeCell ref="AD7:AD8"/>
    <mergeCell ref="O7:O8"/>
    <mergeCell ref="J7:J8"/>
    <mergeCell ref="K7:K8"/>
    <mergeCell ref="L7:L8"/>
    <mergeCell ref="M7:M8"/>
    <mergeCell ref="Y17:AG18"/>
    <mergeCell ref="N7:N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14:E14"/>
    <mergeCell ref="F14:L14"/>
    <mergeCell ref="M14:S14"/>
    <mergeCell ref="T14:Z14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3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25</v>
      </c>
      <c r="Z4" s="214"/>
      <c r="AA4" s="214"/>
      <c r="AB4" s="214"/>
      <c r="AC4" s="214"/>
      <c r="AD4" s="214"/>
      <c r="AE4" s="214"/>
      <c r="AF4" s="214"/>
      <c r="AG4" s="214" t="s">
        <v>29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/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113">
        <f>SUM('March 2017'!AA9:AF9)</f>
        <v>0</v>
      </c>
      <c r="B9" s="66"/>
      <c r="C9" s="66"/>
      <c r="D9" s="65"/>
      <c r="E9" s="65"/>
      <c r="F9" s="65"/>
      <c r="G9" s="65"/>
      <c r="H9" s="65"/>
      <c r="I9" s="66"/>
      <c r="J9" s="66"/>
      <c r="K9" s="65"/>
      <c r="L9" s="65"/>
      <c r="M9" s="65"/>
      <c r="N9" s="65"/>
      <c r="O9" s="65"/>
      <c r="P9" s="66"/>
      <c r="Q9" s="66"/>
      <c r="R9" s="65"/>
      <c r="S9" s="65"/>
      <c r="T9" s="65"/>
      <c r="U9" s="65"/>
      <c r="V9" s="65"/>
      <c r="W9" s="66"/>
      <c r="X9" s="66"/>
      <c r="Y9" s="65"/>
      <c r="Z9" s="65"/>
      <c r="AA9" s="65"/>
      <c r="AB9" s="65"/>
      <c r="AC9" s="65"/>
      <c r="AD9" s="66"/>
      <c r="AE9" s="66"/>
      <c r="AF9" s="101"/>
      <c r="AG9" s="67" t="s">
        <v>5</v>
      </c>
      <c r="AH9" s="68">
        <f>SUM(B9:AF9)</f>
        <v>0</v>
      </c>
    </row>
    <row r="10" spans="1:34" ht="21" customHeight="1" x14ac:dyDescent="0.2">
      <c r="A10" s="113"/>
      <c r="B10" s="66"/>
      <c r="C10" s="66"/>
      <c r="D10" s="65"/>
      <c r="E10" s="65"/>
      <c r="F10" s="65"/>
      <c r="G10" s="65"/>
      <c r="H10" s="65"/>
      <c r="I10" s="66"/>
      <c r="J10" s="66"/>
      <c r="K10" s="65"/>
      <c r="L10" s="65"/>
      <c r="M10" s="65"/>
      <c r="N10" s="65"/>
      <c r="O10" s="65"/>
      <c r="P10" s="66"/>
      <c r="Q10" s="66"/>
      <c r="R10" s="65"/>
      <c r="S10" s="65"/>
      <c r="T10" s="65"/>
      <c r="U10" s="65"/>
      <c r="V10" s="65"/>
      <c r="W10" s="66"/>
      <c r="X10" s="66"/>
      <c r="Y10" s="65"/>
      <c r="Z10" s="65"/>
      <c r="AA10" s="65"/>
      <c r="AB10" s="65"/>
      <c r="AC10" s="65"/>
      <c r="AD10" s="66"/>
      <c r="AE10" s="66"/>
      <c r="AF10" s="102"/>
      <c r="AG10" s="69" t="s">
        <v>6</v>
      </c>
      <c r="AH10" s="68">
        <f>SUM(B10:AF10)</f>
        <v>0</v>
      </c>
    </row>
    <row r="11" spans="1:34" ht="21" customHeight="1" x14ac:dyDescent="0.2">
      <c r="A11" s="113"/>
      <c r="B11" s="66"/>
      <c r="C11" s="66"/>
      <c r="D11" s="65"/>
      <c r="E11" s="65"/>
      <c r="F11" s="65"/>
      <c r="G11" s="65"/>
      <c r="H11" s="65"/>
      <c r="I11" s="66"/>
      <c r="J11" s="66"/>
      <c r="K11" s="65"/>
      <c r="L11" s="65"/>
      <c r="M11" s="65"/>
      <c r="N11" s="65"/>
      <c r="O11" s="65"/>
      <c r="P11" s="66"/>
      <c r="Q11" s="66"/>
      <c r="R11" s="65"/>
      <c r="S11" s="65"/>
      <c r="T11" s="65"/>
      <c r="U11" s="65"/>
      <c r="V11" s="65"/>
      <c r="W11" s="66"/>
      <c r="X11" s="66"/>
      <c r="Y11" s="65"/>
      <c r="Z11" s="65"/>
      <c r="AA11" s="65"/>
      <c r="AB11" s="65"/>
      <c r="AC11" s="65"/>
      <c r="AD11" s="66"/>
      <c r="AE11" s="66"/>
      <c r="AF11" s="103"/>
      <c r="AG11" s="70" t="s">
        <v>7</v>
      </c>
      <c r="AH11" s="68">
        <f>SUM(B11:AF11)</f>
        <v>0</v>
      </c>
    </row>
    <row r="12" spans="1:34" ht="21" customHeight="1" x14ac:dyDescent="0.2">
      <c r="A12" s="113"/>
      <c r="B12" s="66"/>
      <c r="C12" s="66"/>
      <c r="D12" s="65"/>
      <c r="E12" s="65"/>
      <c r="F12" s="65"/>
      <c r="G12" s="65"/>
      <c r="H12" s="65"/>
      <c r="I12" s="66"/>
      <c r="J12" s="66"/>
      <c r="K12" s="65"/>
      <c r="L12" s="65"/>
      <c r="M12" s="65"/>
      <c r="N12" s="65"/>
      <c r="O12" s="65"/>
      <c r="P12" s="66"/>
      <c r="Q12" s="66"/>
      <c r="R12" s="65"/>
      <c r="S12" s="65"/>
      <c r="T12" s="65"/>
      <c r="U12" s="65"/>
      <c r="V12" s="65"/>
      <c r="W12" s="66"/>
      <c r="X12" s="66"/>
      <c r="Y12" s="65"/>
      <c r="Z12" s="65"/>
      <c r="AA12" s="65"/>
      <c r="AB12" s="65"/>
      <c r="AC12" s="65"/>
      <c r="AD12" s="66"/>
      <c r="AE12" s="66"/>
      <c r="AF12" s="103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09">
        <f>SUM(A9:B9)</f>
        <v>0</v>
      </c>
      <c r="C14" s="193">
        <f>SUM(C9:I9)</f>
        <v>0</v>
      </c>
      <c r="D14" s="194"/>
      <c r="E14" s="194"/>
      <c r="F14" s="194"/>
      <c r="G14" s="194"/>
      <c r="H14" s="194"/>
      <c r="I14" s="195"/>
      <c r="J14" s="193">
        <f>SUM(J9:P9)</f>
        <v>0</v>
      </c>
      <c r="K14" s="194"/>
      <c r="L14" s="194"/>
      <c r="M14" s="194"/>
      <c r="N14" s="194"/>
      <c r="O14" s="194"/>
      <c r="P14" s="195"/>
      <c r="Q14" s="193">
        <f>SUM(Q9:W9)</f>
        <v>0</v>
      </c>
      <c r="R14" s="194"/>
      <c r="S14" s="194"/>
      <c r="T14" s="194"/>
      <c r="U14" s="194"/>
      <c r="V14" s="194"/>
      <c r="W14" s="195"/>
      <c r="X14" s="193">
        <f>SUM(X9:AD9)</f>
        <v>0</v>
      </c>
      <c r="Y14" s="194"/>
      <c r="Z14" s="194"/>
      <c r="AA14" s="194"/>
      <c r="AB14" s="194"/>
      <c r="AC14" s="194"/>
      <c r="AD14" s="195"/>
      <c r="AE14" s="270"/>
      <c r="AF14" s="271"/>
      <c r="AG14" s="76"/>
      <c r="AH14" s="77"/>
    </row>
    <row r="15" spans="1:34" ht="21" customHeight="1" x14ac:dyDescent="0.2">
      <c r="A15" s="110">
        <f>+B14-37.5</f>
        <v>-37.5</v>
      </c>
      <c r="B15" s="80">
        <f>IF(B14&lt;=37.5,0, IF(B14&lt;=40,A15, IF(A16=0,2.5, IF(A16&gt;=A15,A15,A16))))</f>
        <v>0</v>
      </c>
      <c r="C15" s="81"/>
      <c r="D15" s="82"/>
      <c r="E15" s="83"/>
      <c r="F15" s="83"/>
      <c r="G15" s="83" t="s">
        <v>32</v>
      </c>
      <c r="H15" s="79">
        <f>+C14-37.5</f>
        <v>-37.5</v>
      </c>
      <c r="I15" s="80">
        <f>IF(C14&lt;=37.5,0, IF(C14&lt;=40,H15, IF(H16=0,2.5, IF(H16&gt;=H15,H15,H16))))</f>
        <v>0</v>
      </c>
      <c r="J15" s="81"/>
      <c r="K15" s="82"/>
      <c r="L15" s="82"/>
      <c r="M15" s="82"/>
      <c r="N15" s="83" t="s">
        <v>32</v>
      </c>
      <c r="O15" s="79">
        <f>+J14-37.5</f>
        <v>-37.5</v>
      </c>
      <c r="P15" s="80">
        <f>IF(J14&lt;=37.5,0, IF(J14&lt;=40,O15, IF(O16=0,2.5, IF(O16&gt;=O15,O15,O16))))</f>
        <v>0</v>
      </c>
      <c r="Q15" s="81"/>
      <c r="R15" s="82"/>
      <c r="S15" s="82"/>
      <c r="T15" s="82"/>
      <c r="U15" s="83" t="s">
        <v>32</v>
      </c>
      <c r="V15" s="79">
        <f>+Q14-37.5</f>
        <v>-37.5</v>
      </c>
      <c r="W15" s="80">
        <f>IF(Q14&lt;=37.5,0, IF(Q14&lt;=40,V15, IF(V16=0,2.5, IF(V16&gt;=V15,V15,V16))))</f>
        <v>0</v>
      </c>
      <c r="X15" s="81"/>
      <c r="Y15" s="82"/>
      <c r="Z15" s="82"/>
      <c r="AA15" s="82"/>
      <c r="AB15" s="83" t="s">
        <v>32</v>
      </c>
      <c r="AC15" s="79">
        <f>+X14-37.5</f>
        <v>-37.5</v>
      </c>
      <c r="AD15" s="80">
        <f>IF(X14&lt;=37.5,0, IF(X14&lt;=40,AC15, IF(AC16=0,2.5, IF(AC16&gt;=AC15,AC15,AC16))))</f>
        <v>0</v>
      </c>
      <c r="AE15" s="266"/>
      <c r="AF15" s="267"/>
      <c r="AG15" s="84" t="s">
        <v>33</v>
      </c>
      <c r="AH15" s="68">
        <f>+B15+I15+P15+W15+AD15</f>
        <v>0</v>
      </c>
    </row>
    <row r="16" spans="1:34" ht="21" customHeight="1" x14ac:dyDescent="0.2">
      <c r="A16" s="111"/>
      <c r="B16" s="87">
        <f>IF(B14&gt;40,(A15-B15),0)</f>
        <v>0</v>
      </c>
      <c r="C16" s="88"/>
      <c r="D16" s="89"/>
      <c r="E16" s="112"/>
      <c r="F16" s="112"/>
      <c r="G16" s="90"/>
      <c r="H16" s="86"/>
      <c r="I16" s="87">
        <f>IF(C14&gt;40,(H15-I15),0)</f>
        <v>0</v>
      </c>
      <c r="J16" s="88"/>
      <c r="K16" s="89"/>
      <c r="L16" s="89"/>
      <c r="M16" s="89"/>
      <c r="N16" s="90"/>
      <c r="O16" s="86"/>
      <c r="P16" s="87">
        <f>IF(J14&gt;40,(O15-P15),0)</f>
        <v>0</v>
      </c>
      <c r="Q16" s="88"/>
      <c r="R16" s="89"/>
      <c r="S16" s="89"/>
      <c r="T16" s="89"/>
      <c r="U16" s="90"/>
      <c r="V16" s="86"/>
      <c r="W16" s="87">
        <f>IF(Q14&gt;40,(V15-W15),0)</f>
        <v>0</v>
      </c>
      <c r="X16" s="88"/>
      <c r="Y16" s="89"/>
      <c r="Z16" s="89"/>
      <c r="AA16" s="89"/>
      <c r="AB16" s="90"/>
      <c r="AC16" s="86"/>
      <c r="AD16" s="87">
        <f>IF(X14&gt;40,(AC15-AD15),0)</f>
        <v>0</v>
      </c>
      <c r="AE16" s="268"/>
      <c r="AF16" s="269"/>
      <c r="AG16" s="91" t="s">
        <v>34</v>
      </c>
      <c r="AH16" s="68">
        <f>+B16+I16+P16+W16+AD16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46"/>
      <c r="W17" s="146"/>
      <c r="X17" s="146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47"/>
      <c r="W18" s="147"/>
      <c r="X18" s="147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'March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'March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'March 2017'!M35</f>
        <v>45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'March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56.25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56.25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5"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L7:L8"/>
    <mergeCell ref="M7:M8"/>
    <mergeCell ref="N7:N8"/>
    <mergeCell ref="O7:O8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B7:AB8"/>
    <mergeCell ref="AC7:AC8"/>
    <mergeCell ref="AD7:AD8"/>
    <mergeCell ref="AE7:AE8"/>
    <mergeCell ref="AF7:AF8"/>
    <mergeCell ref="C14:I14"/>
    <mergeCell ref="J14:P14"/>
    <mergeCell ref="Q14:W14"/>
    <mergeCell ref="X14:AD14"/>
    <mergeCell ref="AE14:AF1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AE15:AF15"/>
    <mergeCell ref="AE16:AF16"/>
    <mergeCell ref="Y17:AG1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3:G23"/>
    <mergeCell ref="H23:J23"/>
    <mergeCell ref="B24:H24"/>
    <mergeCell ref="I24:K24"/>
    <mergeCell ref="B25:L26"/>
    <mergeCell ref="M25:P25"/>
    <mergeCell ref="M26:Q26"/>
    <mergeCell ref="B27:Q29"/>
    <mergeCell ref="B30:F30"/>
    <mergeCell ref="G30:I30"/>
    <mergeCell ref="J30:Q31"/>
    <mergeCell ref="B31:F31"/>
    <mergeCell ref="G31:I31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4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38</v>
      </c>
      <c r="Z4" s="214"/>
      <c r="AA4" s="214"/>
      <c r="AB4" s="214"/>
      <c r="AC4" s="214"/>
      <c r="AD4" s="214"/>
      <c r="AE4" s="214"/>
      <c r="AF4" s="214"/>
      <c r="AG4" s="214" t="s">
        <v>29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>
        <v>31</v>
      </c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113">
        <f>SUM('April 2017'!AE9)</f>
        <v>0</v>
      </c>
      <c r="B9" s="65"/>
      <c r="C9" s="65"/>
      <c r="D9" s="65"/>
      <c r="E9" s="65"/>
      <c r="F9" s="65"/>
      <c r="G9" s="66"/>
      <c r="H9" s="66"/>
      <c r="I9" s="65"/>
      <c r="J9" s="65"/>
      <c r="K9" s="65"/>
      <c r="L9" s="65"/>
      <c r="M9" s="65"/>
      <c r="N9" s="66"/>
      <c r="O9" s="66"/>
      <c r="P9" s="65"/>
      <c r="Q9" s="65"/>
      <c r="R9" s="65"/>
      <c r="S9" s="65"/>
      <c r="T9" s="65"/>
      <c r="U9" s="66"/>
      <c r="V9" s="66"/>
      <c r="W9" s="65"/>
      <c r="X9" s="65"/>
      <c r="Y9" s="65"/>
      <c r="Z9" s="65"/>
      <c r="AA9" s="65"/>
      <c r="AB9" s="66"/>
      <c r="AC9" s="66"/>
      <c r="AD9" s="65"/>
      <c r="AE9" s="65"/>
      <c r="AF9" s="65"/>
      <c r="AG9" s="67" t="s">
        <v>5</v>
      </c>
      <c r="AH9" s="68">
        <f>SUM(B9:AF9)</f>
        <v>0</v>
      </c>
    </row>
    <row r="10" spans="1:34" ht="21" customHeight="1" x14ac:dyDescent="0.2">
      <c r="A10" s="113"/>
      <c r="B10" s="65"/>
      <c r="C10" s="65"/>
      <c r="D10" s="65"/>
      <c r="E10" s="65"/>
      <c r="F10" s="65"/>
      <c r="G10" s="66"/>
      <c r="H10" s="66"/>
      <c r="I10" s="65"/>
      <c r="J10" s="65"/>
      <c r="K10" s="65"/>
      <c r="L10" s="65"/>
      <c r="M10" s="65"/>
      <c r="N10" s="66"/>
      <c r="O10" s="66"/>
      <c r="P10" s="65"/>
      <c r="Q10" s="65"/>
      <c r="R10" s="65"/>
      <c r="S10" s="65"/>
      <c r="T10" s="65"/>
      <c r="U10" s="66"/>
      <c r="V10" s="66"/>
      <c r="W10" s="65"/>
      <c r="X10" s="65"/>
      <c r="Y10" s="65"/>
      <c r="Z10" s="65"/>
      <c r="AA10" s="65"/>
      <c r="AB10" s="66"/>
      <c r="AC10" s="66"/>
      <c r="AD10" s="65"/>
      <c r="AE10" s="65"/>
      <c r="AF10" s="65"/>
      <c r="AG10" s="69" t="s">
        <v>6</v>
      </c>
      <c r="AH10" s="68">
        <f>SUM(B10:AF10)</f>
        <v>0</v>
      </c>
    </row>
    <row r="11" spans="1:34" ht="21" customHeight="1" x14ac:dyDescent="0.2">
      <c r="A11" s="113"/>
      <c r="B11" s="65"/>
      <c r="C11" s="65"/>
      <c r="D11" s="65"/>
      <c r="E11" s="65"/>
      <c r="F11" s="65"/>
      <c r="G11" s="66"/>
      <c r="H11" s="66"/>
      <c r="I11" s="65"/>
      <c r="J11" s="65"/>
      <c r="K11" s="65"/>
      <c r="L11" s="65"/>
      <c r="M11" s="65"/>
      <c r="N11" s="66"/>
      <c r="O11" s="66"/>
      <c r="P11" s="65"/>
      <c r="Q11" s="65"/>
      <c r="R11" s="65"/>
      <c r="S11" s="65"/>
      <c r="T11" s="65"/>
      <c r="U11" s="66"/>
      <c r="V11" s="66"/>
      <c r="W11" s="65"/>
      <c r="X11" s="65"/>
      <c r="Y11" s="65"/>
      <c r="Z11" s="65"/>
      <c r="AA11" s="65"/>
      <c r="AB11" s="66"/>
      <c r="AC11" s="66"/>
      <c r="AD11" s="65"/>
      <c r="AE11" s="65"/>
      <c r="AF11" s="65"/>
      <c r="AG11" s="70" t="s">
        <v>7</v>
      </c>
      <c r="AH11" s="68">
        <f>SUM(B11:AF11)</f>
        <v>0</v>
      </c>
    </row>
    <row r="12" spans="1:34" ht="21" customHeight="1" x14ac:dyDescent="0.2">
      <c r="A12" s="113"/>
      <c r="B12" s="65"/>
      <c r="C12" s="65"/>
      <c r="D12" s="65"/>
      <c r="E12" s="65"/>
      <c r="F12" s="65"/>
      <c r="G12" s="66"/>
      <c r="H12" s="66"/>
      <c r="I12" s="65"/>
      <c r="J12" s="65"/>
      <c r="K12" s="65"/>
      <c r="L12" s="65"/>
      <c r="M12" s="65"/>
      <c r="N12" s="66"/>
      <c r="O12" s="66"/>
      <c r="P12" s="65"/>
      <c r="Q12" s="65"/>
      <c r="R12" s="65"/>
      <c r="S12" s="65"/>
      <c r="T12" s="65"/>
      <c r="U12" s="66"/>
      <c r="V12" s="66"/>
      <c r="W12" s="65"/>
      <c r="X12" s="65"/>
      <c r="Y12" s="65"/>
      <c r="Z12" s="65"/>
      <c r="AA12" s="65"/>
      <c r="AB12" s="66"/>
      <c r="AC12" s="66"/>
      <c r="AD12" s="65"/>
      <c r="AE12" s="65"/>
      <c r="AF12" s="65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93">
        <f>SUM(A9:G9)</f>
        <v>0</v>
      </c>
      <c r="C14" s="194"/>
      <c r="D14" s="194"/>
      <c r="E14" s="194"/>
      <c r="F14" s="194"/>
      <c r="G14" s="195"/>
      <c r="H14" s="193">
        <f>SUM(H9:N9)</f>
        <v>0</v>
      </c>
      <c r="I14" s="194"/>
      <c r="J14" s="194"/>
      <c r="K14" s="194"/>
      <c r="L14" s="194"/>
      <c r="M14" s="194"/>
      <c r="N14" s="195"/>
      <c r="O14" s="193">
        <f>SUM(O9:U9)</f>
        <v>0</v>
      </c>
      <c r="P14" s="194"/>
      <c r="Q14" s="194"/>
      <c r="R14" s="194"/>
      <c r="S14" s="194"/>
      <c r="T14" s="194"/>
      <c r="U14" s="195"/>
      <c r="V14" s="193">
        <f>SUM(V9:AB9)</f>
        <v>0</v>
      </c>
      <c r="W14" s="194"/>
      <c r="X14" s="194"/>
      <c r="Y14" s="194"/>
      <c r="Z14" s="194"/>
      <c r="AA14" s="194"/>
      <c r="AB14" s="195"/>
      <c r="AC14" s="114"/>
      <c r="AD14" s="114"/>
      <c r="AE14" s="114"/>
      <c r="AF14" s="115"/>
      <c r="AG14" s="76"/>
      <c r="AH14" s="77"/>
    </row>
    <row r="15" spans="1:34" ht="21" customHeight="1" x14ac:dyDescent="0.2">
      <c r="B15" s="81"/>
      <c r="C15" s="82"/>
      <c r="D15" s="82"/>
      <c r="E15" s="83" t="s">
        <v>32</v>
      </c>
      <c r="F15" s="79">
        <f>+B14-37.5</f>
        <v>-37.5</v>
      </c>
      <c r="G15" s="80">
        <f>IF(B14&lt;=37.5,0, IF(B14&lt;=40,F15, IF(F16=0,2.5, IF(F16&gt;=F15,F15,F16))))</f>
        <v>0</v>
      </c>
      <c r="H15" s="81"/>
      <c r="I15" s="82"/>
      <c r="J15" s="82"/>
      <c r="K15" s="82"/>
      <c r="L15" s="83" t="s">
        <v>32</v>
      </c>
      <c r="M15" s="79">
        <f>+H14-37.5</f>
        <v>-37.5</v>
      </c>
      <c r="N15" s="80">
        <f>IF(H14&lt;=37.5,0, IF(H14&lt;=40,M15, IF(M16=0,2.5, IF(M16&gt;=M15,M15,M16))))</f>
        <v>0</v>
      </c>
      <c r="O15" s="81"/>
      <c r="P15" s="82"/>
      <c r="Q15" s="82"/>
      <c r="R15" s="82"/>
      <c r="S15" s="83" t="s">
        <v>32</v>
      </c>
      <c r="T15" s="79">
        <f>+O14-37.5</f>
        <v>-37.5</v>
      </c>
      <c r="U15" s="80">
        <f>IF(O14&lt;=37.5,0, IF(O14&lt;=40,T15, IF(T16=0,2.5, IF(T16&gt;=T15,T15,T16))))</f>
        <v>0</v>
      </c>
      <c r="V15" s="81"/>
      <c r="W15" s="82"/>
      <c r="X15" s="82"/>
      <c r="Y15" s="82"/>
      <c r="Z15" s="83" t="s">
        <v>32</v>
      </c>
      <c r="AA15" s="79">
        <f>+V14-37.5</f>
        <v>-37.5</v>
      </c>
      <c r="AB15" s="80">
        <f>IF(V14&lt;=37.5,0, IF(V14&lt;=40,AA15, IF(AA16=0,2.5, IF(AA16&gt;=AA15,AA15,AA16))))</f>
        <v>0</v>
      </c>
      <c r="AC15" s="116"/>
      <c r="AD15" s="117"/>
      <c r="AE15" s="82"/>
      <c r="AF15" s="118"/>
      <c r="AG15" s="84" t="s">
        <v>33</v>
      </c>
      <c r="AH15" s="68">
        <f>+G15+N15+U15+AB15</f>
        <v>0</v>
      </c>
    </row>
    <row r="16" spans="1:34" ht="21" customHeight="1" x14ac:dyDescent="0.2">
      <c r="B16" s="88"/>
      <c r="C16" s="89"/>
      <c r="D16" s="89"/>
      <c r="E16" s="90"/>
      <c r="F16" s="86"/>
      <c r="G16" s="87">
        <f>IF(B14&gt;40,(F15-G15),0)</f>
        <v>0</v>
      </c>
      <c r="H16" s="88"/>
      <c r="I16" s="89"/>
      <c r="J16" s="89"/>
      <c r="K16" s="89"/>
      <c r="L16" s="90"/>
      <c r="M16" s="86"/>
      <c r="N16" s="87">
        <f>IF(H14&gt;40,(M15-N15),0)</f>
        <v>0</v>
      </c>
      <c r="O16" s="88"/>
      <c r="P16" s="89"/>
      <c r="Q16" s="89"/>
      <c r="R16" s="89"/>
      <c r="S16" s="90"/>
      <c r="T16" s="86"/>
      <c r="U16" s="87">
        <f>IF(O14&gt;40,(T15-U15),0)</f>
        <v>0</v>
      </c>
      <c r="V16" s="88"/>
      <c r="W16" s="89"/>
      <c r="X16" s="89"/>
      <c r="Y16" s="89"/>
      <c r="Z16" s="90"/>
      <c r="AA16" s="86"/>
      <c r="AB16" s="87">
        <f>IF(V14&gt;40,(AA15-AB15),0)</f>
        <v>0</v>
      </c>
      <c r="AC16" s="88"/>
      <c r="AD16" s="89"/>
      <c r="AE16" s="89"/>
      <c r="AF16" s="119"/>
      <c r="AG16" s="91" t="s">
        <v>34</v>
      </c>
      <c r="AH16" s="68">
        <f>+G16+N16+U16+AB16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46"/>
      <c r="W17" s="146"/>
      <c r="X17" s="146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47"/>
      <c r="W18" s="147"/>
      <c r="X18" s="147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'April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'April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'April 2017'!M35</f>
        <v>56.25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'April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67.5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67.5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2"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B14:G14"/>
    <mergeCell ref="H14:N14"/>
    <mergeCell ref="O14:U14"/>
    <mergeCell ref="V14:AB1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B7:AB8"/>
    <mergeCell ref="AC7:AC8"/>
    <mergeCell ref="AD7:AD8"/>
    <mergeCell ref="Y17:AG18"/>
    <mergeCell ref="AE7:AE8"/>
    <mergeCell ref="AF7:AF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6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37</v>
      </c>
      <c r="Z4" s="214"/>
      <c r="AA4" s="214"/>
      <c r="AB4" s="214"/>
      <c r="AC4" s="214"/>
      <c r="AD4" s="214"/>
      <c r="AE4" s="214"/>
      <c r="AF4" s="214"/>
      <c r="AG4" s="214" t="s">
        <v>29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/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113">
        <f>SUM('May 2017'!AC9:AF9)</f>
        <v>0</v>
      </c>
      <c r="B9" s="65"/>
      <c r="C9" s="65"/>
      <c r="D9" s="66"/>
      <c r="E9" s="66"/>
      <c r="F9" s="65"/>
      <c r="G9" s="65"/>
      <c r="H9" s="65"/>
      <c r="I9" s="65"/>
      <c r="J9" s="65"/>
      <c r="K9" s="66"/>
      <c r="L9" s="66"/>
      <c r="M9" s="65"/>
      <c r="N9" s="65"/>
      <c r="O9" s="65"/>
      <c r="P9" s="65"/>
      <c r="Q9" s="65"/>
      <c r="R9" s="66"/>
      <c r="S9" s="66"/>
      <c r="T9" s="65"/>
      <c r="U9" s="65"/>
      <c r="V9" s="65"/>
      <c r="W9" s="65"/>
      <c r="X9" s="65"/>
      <c r="Y9" s="66"/>
      <c r="Z9" s="66"/>
      <c r="AA9" s="65"/>
      <c r="AB9" s="65"/>
      <c r="AC9" s="65"/>
      <c r="AD9" s="65"/>
      <c r="AE9" s="65"/>
      <c r="AF9" s="101"/>
      <c r="AG9" s="67" t="s">
        <v>5</v>
      </c>
      <c r="AH9" s="68">
        <f>SUM(B9:AF9)</f>
        <v>0</v>
      </c>
    </row>
    <row r="10" spans="1:34" ht="21" customHeight="1" x14ac:dyDescent="0.2">
      <c r="A10" s="113"/>
      <c r="B10" s="65"/>
      <c r="C10" s="65"/>
      <c r="D10" s="66"/>
      <c r="E10" s="66"/>
      <c r="F10" s="65"/>
      <c r="G10" s="65"/>
      <c r="H10" s="65"/>
      <c r="I10" s="65"/>
      <c r="J10" s="65"/>
      <c r="K10" s="66"/>
      <c r="L10" s="66"/>
      <c r="M10" s="65"/>
      <c r="N10" s="65"/>
      <c r="O10" s="65"/>
      <c r="P10" s="65"/>
      <c r="Q10" s="65"/>
      <c r="R10" s="66"/>
      <c r="S10" s="66"/>
      <c r="T10" s="65"/>
      <c r="U10" s="65"/>
      <c r="V10" s="65"/>
      <c r="W10" s="65"/>
      <c r="X10" s="65"/>
      <c r="Y10" s="66"/>
      <c r="Z10" s="66"/>
      <c r="AA10" s="65"/>
      <c r="AB10" s="65"/>
      <c r="AC10" s="65"/>
      <c r="AD10" s="65"/>
      <c r="AE10" s="65"/>
      <c r="AF10" s="102"/>
      <c r="AG10" s="69" t="s">
        <v>6</v>
      </c>
      <c r="AH10" s="68">
        <f>SUM(B10:AF10)</f>
        <v>0</v>
      </c>
    </row>
    <row r="11" spans="1:34" ht="21" customHeight="1" x14ac:dyDescent="0.2">
      <c r="A11" s="113"/>
      <c r="B11" s="65"/>
      <c r="C11" s="65"/>
      <c r="D11" s="66"/>
      <c r="E11" s="66"/>
      <c r="F11" s="65"/>
      <c r="G11" s="65"/>
      <c r="H11" s="65"/>
      <c r="I11" s="65"/>
      <c r="J11" s="65"/>
      <c r="K11" s="66"/>
      <c r="L11" s="66"/>
      <c r="M11" s="65"/>
      <c r="N11" s="65"/>
      <c r="O11" s="65"/>
      <c r="P11" s="65"/>
      <c r="Q11" s="65"/>
      <c r="R11" s="66"/>
      <c r="S11" s="66"/>
      <c r="T11" s="65"/>
      <c r="U11" s="65"/>
      <c r="V11" s="65"/>
      <c r="W11" s="65"/>
      <c r="X11" s="65"/>
      <c r="Y11" s="66"/>
      <c r="Z11" s="66"/>
      <c r="AA11" s="65"/>
      <c r="AB11" s="65"/>
      <c r="AC11" s="65"/>
      <c r="AD11" s="65"/>
      <c r="AE11" s="65"/>
      <c r="AF11" s="103"/>
      <c r="AG11" s="70" t="s">
        <v>7</v>
      </c>
      <c r="AH11" s="68">
        <f>SUM(B11:AF11)</f>
        <v>0</v>
      </c>
    </row>
    <row r="12" spans="1:34" ht="21" customHeight="1" x14ac:dyDescent="0.2">
      <c r="A12" s="113"/>
      <c r="B12" s="65"/>
      <c r="C12" s="65"/>
      <c r="D12" s="66"/>
      <c r="E12" s="66"/>
      <c r="F12" s="65"/>
      <c r="G12" s="65"/>
      <c r="H12" s="65"/>
      <c r="I12" s="65"/>
      <c r="J12" s="65"/>
      <c r="K12" s="66"/>
      <c r="L12" s="66"/>
      <c r="M12" s="65"/>
      <c r="N12" s="65"/>
      <c r="O12" s="65"/>
      <c r="P12" s="65"/>
      <c r="Q12" s="65"/>
      <c r="R12" s="66"/>
      <c r="S12" s="66"/>
      <c r="T12" s="65"/>
      <c r="U12" s="65"/>
      <c r="V12" s="65"/>
      <c r="W12" s="65"/>
      <c r="X12" s="65"/>
      <c r="Y12" s="66"/>
      <c r="Z12" s="66"/>
      <c r="AA12" s="65"/>
      <c r="AB12" s="65"/>
      <c r="AC12" s="65"/>
      <c r="AD12" s="65"/>
      <c r="AE12" s="65"/>
      <c r="AF12" s="103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93">
        <f>SUM(A9:D9)</f>
        <v>0</v>
      </c>
      <c r="C14" s="194"/>
      <c r="D14" s="195"/>
      <c r="E14" s="193">
        <f>SUM(E9:K9)</f>
        <v>0</v>
      </c>
      <c r="F14" s="194"/>
      <c r="G14" s="194"/>
      <c r="H14" s="194"/>
      <c r="I14" s="194"/>
      <c r="J14" s="194"/>
      <c r="K14" s="195"/>
      <c r="L14" s="193">
        <f>SUM(L9:R9)</f>
        <v>0</v>
      </c>
      <c r="M14" s="194"/>
      <c r="N14" s="194"/>
      <c r="O14" s="194"/>
      <c r="P14" s="194"/>
      <c r="Q14" s="194"/>
      <c r="R14" s="195"/>
      <c r="S14" s="193">
        <f>SUM(S9:Y9)</f>
        <v>0</v>
      </c>
      <c r="T14" s="194"/>
      <c r="U14" s="194"/>
      <c r="V14" s="194"/>
      <c r="W14" s="194"/>
      <c r="X14" s="194"/>
      <c r="Y14" s="195"/>
      <c r="Z14" s="193"/>
      <c r="AA14" s="194"/>
      <c r="AB14" s="194"/>
      <c r="AC14" s="194"/>
      <c r="AD14" s="194"/>
      <c r="AE14" s="194"/>
      <c r="AF14" s="195"/>
      <c r="AG14" s="76"/>
      <c r="AH14" s="77"/>
    </row>
    <row r="15" spans="1:34" ht="21" customHeight="1" x14ac:dyDescent="0.2">
      <c r="B15" s="78" t="s">
        <v>32</v>
      </c>
      <c r="C15" s="79">
        <f>+B14-37.5</f>
        <v>-37.5</v>
      </c>
      <c r="D15" s="80">
        <f>IF(B14&lt;=37.5,0, IF(B14&lt;=40,C15, IF(C16=0,2.5, IF(C16&gt;=C15,C15,C16))))</f>
        <v>0</v>
      </c>
      <c r="E15" s="81"/>
      <c r="F15" s="82"/>
      <c r="G15" s="82"/>
      <c r="H15" s="82"/>
      <c r="I15" s="83" t="s">
        <v>32</v>
      </c>
      <c r="J15" s="79">
        <f>+E14-37.5</f>
        <v>-37.5</v>
      </c>
      <c r="K15" s="80">
        <f>IF(E14&lt;=37.5,0, IF(E14&lt;=40,J15, IF(J16=0,2.5, IF(J16&gt;=J15,J15,J16))))</f>
        <v>0</v>
      </c>
      <c r="L15" s="81"/>
      <c r="M15" s="82"/>
      <c r="N15" s="82"/>
      <c r="O15" s="82"/>
      <c r="P15" s="83" t="s">
        <v>32</v>
      </c>
      <c r="Q15" s="79">
        <f>+L14-37.5</f>
        <v>-37.5</v>
      </c>
      <c r="R15" s="80">
        <f>IF(L14&lt;=37.5,0, IF(L14&lt;=40,Q15, IF(Q16=0,2.5, IF(Q16&gt;=Q15,Q15,Q16))))</f>
        <v>0</v>
      </c>
      <c r="S15" s="81"/>
      <c r="T15" s="82"/>
      <c r="U15" s="82"/>
      <c r="V15" s="82"/>
      <c r="W15" s="83" t="s">
        <v>32</v>
      </c>
      <c r="X15" s="79">
        <f>+S14-37.5</f>
        <v>-37.5</v>
      </c>
      <c r="Y15" s="80">
        <f>IF(S14&lt;=37.5,0, IF(S14&lt;=40,X15, IF(X16=0,2.5, IF(X16&gt;=X15,X15,X16))))</f>
        <v>0</v>
      </c>
      <c r="Z15" s="81"/>
      <c r="AA15" s="82"/>
      <c r="AB15" s="82"/>
      <c r="AC15" s="82"/>
      <c r="AD15" s="82"/>
      <c r="AE15" s="104"/>
      <c r="AF15" s="105"/>
      <c r="AG15" s="84" t="s">
        <v>33</v>
      </c>
      <c r="AH15" s="68">
        <f>+D15+K15+R15+Y15</f>
        <v>0</v>
      </c>
    </row>
    <row r="16" spans="1:34" ht="21" customHeight="1" x14ac:dyDescent="0.2">
      <c r="B16" s="85"/>
      <c r="C16" s="86"/>
      <c r="D16" s="87">
        <f>IF(B14&gt;40,(C15-D15),0)</f>
        <v>0</v>
      </c>
      <c r="E16" s="88"/>
      <c r="F16" s="89"/>
      <c r="G16" s="89"/>
      <c r="H16" s="89"/>
      <c r="I16" s="90"/>
      <c r="J16" s="86"/>
      <c r="K16" s="87">
        <f>IF(E14&gt;40,(J15-K15),0)</f>
        <v>0</v>
      </c>
      <c r="L16" s="88"/>
      <c r="M16" s="89"/>
      <c r="N16" s="89"/>
      <c r="O16" s="89"/>
      <c r="P16" s="90"/>
      <c r="Q16" s="86"/>
      <c r="R16" s="87">
        <f>IF(L14&gt;40,(Q15-R15),0)</f>
        <v>0</v>
      </c>
      <c r="S16" s="88"/>
      <c r="T16" s="89"/>
      <c r="U16" s="89"/>
      <c r="V16" s="89"/>
      <c r="W16" s="90"/>
      <c r="X16" s="86"/>
      <c r="Y16" s="87">
        <f>IF(S14&gt;40,(X15-Y15),0)</f>
        <v>0</v>
      </c>
      <c r="Z16" s="88"/>
      <c r="AA16" s="89"/>
      <c r="AB16" s="89"/>
      <c r="AC16" s="89"/>
      <c r="AD16" s="106"/>
      <c r="AE16" s="107"/>
      <c r="AF16" s="108"/>
      <c r="AG16" s="91" t="s">
        <v>34</v>
      </c>
      <c r="AH16" s="68">
        <f>+D16+K16+R16+Y16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46"/>
      <c r="W17" s="146"/>
      <c r="X17" s="146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47"/>
      <c r="W18" s="147"/>
      <c r="X18" s="147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'May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'May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'May 2017'!M35</f>
        <v>67.5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'May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78.75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78.75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3"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B14:D14"/>
    <mergeCell ref="E14:K14"/>
    <mergeCell ref="L14:R14"/>
    <mergeCell ref="S14:Y14"/>
    <mergeCell ref="Z14:AF1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AB7:AB8"/>
    <mergeCell ref="AC7:AC8"/>
    <mergeCell ref="AD7:AD8"/>
    <mergeCell ref="O7:O8"/>
    <mergeCell ref="Y17:AG18"/>
    <mergeCell ref="AE7:AE8"/>
    <mergeCell ref="AF7:AF8"/>
    <mergeCell ref="B19:Q20"/>
    <mergeCell ref="R19:AH36"/>
    <mergeCell ref="B21:F21"/>
    <mergeCell ref="G21:I21"/>
    <mergeCell ref="J21:J22"/>
    <mergeCell ref="K21:K23"/>
    <mergeCell ref="L21:Q24"/>
    <mergeCell ref="B22:F22"/>
    <mergeCell ref="G22:I22"/>
    <mergeCell ref="B27:Q29"/>
    <mergeCell ref="B30:F30"/>
    <mergeCell ref="G30:I30"/>
    <mergeCell ref="J30:Q31"/>
    <mergeCell ref="B31:F31"/>
    <mergeCell ref="G31:I31"/>
    <mergeCell ref="B23:G23"/>
    <mergeCell ref="H23:J23"/>
    <mergeCell ref="B24:H24"/>
    <mergeCell ref="I24:K24"/>
    <mergeCell ref="B25:L26"/>
    <mergeCell ref="M25:P25"/>
    <mergeCell ref="M26:Q26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7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63" bestFit="1" customWidth="1"/>
    <col min="2" max="2" width="4.28515625" style="63" customWidth="1"/>
    <col min="3" max="3" width="4.28515625" style="93" customWidth="1"/>
    <col min="4" max="32" width="4.28515625" style="63" customWidth="1"/>
    <col min="33" max="33" width="10.7109375" style="63" customWidth="1"/>
    <col min="34" max="34" width="6.7109375" style="63" customWidth="1"/>
    <col min="35" max="16384" width="9.140625" style="63"/>
  </cols>
  <sheetData>
    <row r="1" spans="1:34" s="60" customFormat="1" ht="24.95" customHeight="1" x14ac:dyDescent="0.25">
      <c r="B1" s="198" t="s">
        <v>28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</row>
    <row r="2" spans="1:34" s="60" customFormat="1" ht="24.95" customHeight="1" thickBot="1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4" s="60" customFormat="1" ht="12" customHeight="1" thickTop="1" x14ac:dyDescent="0.25">
      <c r="B3" s="201" t="s">
        <v>0</v>
      </c>
      <c r="C3" s="202"/>
      <c r="D3" s="202"/>
      <c r="E3" s="202"/>
      <c r="F3" s="202"/>
      <c r="G3" s="202"/>
      <c r="H3" s="202"/>
      <c r="I3" s="202"/>
      <c r="J3" s="202"/>
      <c r="K3" s="203"/>
      <c r="L3" s="201" t="s">
        <v>1</v>
      </c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3"/>
      <c r="Y3" s="201" t="s">
        <v>2</v>
      </c>
      <c r="Z3" s="202"/>
      <c r="AA3" s="202"/>
      <c r="AB3" s="202"/>
      <c r="AC3" s="202"/>
      <c r="AD3" s="202"/>
      <c r="AE3" s="202"/>
      <c r="AF3" s="202"/>
      <c r="AG3" s="202" t="s">
        <v>3</v>
      </c>
      <c r="AH3" s="203"/>
    </row>
    <row r="4" spans="1:34" s="60" customFormat="1" ht="23.25" customHeight="1" thickBot="1" x14ac:dyDescent="0.3">
      <c r="B4" s="204">
        <f>Information!B3</f>
        <v>0</v>
      </c>
      <c r="C4" s="205"/>
      <c r="D4" s="205"/>
      <c r="E4" s="205"/>
      <c r="F4" s="205"/>
      <c r="G4" s="205"/>
      <c r="H4" s="205"/>
      <c r="I4" s="205"/>
      <c r="J4" s="205"/>
      <c r="K4" s="206"/>
      <c r="L4" s="207">
        <f>Information!B2</f>
        <v>0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9"/>
      <c r="Y4" s="213" t="s">
        <v>39</v>
      </c>
      <c r="Z4" s="214"/>
      <c r="AA4" s="214"/>
      <c r="AB4" s="214"/>
      <c r="AC4" s="214"/>
      <c r="AD4" s="214"/>
      <c r="AE4" s="214"/>
      <c r="AF4" s="214"/>
      <c r="AG4" s="214" t="s">
        <v>29</v>
      </c>
      <c r="AH4" s="217"/>
    </row>
    <row r="5" spans="1:34" s="60" customFormat="1" ht="12" customHeight="1" thickTop="1" x14ac:dyDescent="0.25">
      <c r="B5" s="201" t="s">
        <v>30</v>
      </c>
      <c r="C5" s="202"/>
      <c r="D5" s="202"/>
      <c r="E5" s="202"/>
      <c r="F5" s="202"/>
      <c r="G5" s="202"/>
      <c r="H5" s="202"/>
      <c r="I5" s="202"/>
      <c r="J5" s="202"/>
      <c r="K5" s="203"/>
      <c r="L5" s="20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13"/>
      <c r="Z5" s="214"/>
      <c r="AA5" s="214"/>
      <c r="AB5" s="214"/>
      <c r="AC5" s="214"/>
      <c r="AD5" s="214"/>
      <c r="AE5" s="214"/>
      <c r="AF5" s="214"/>
      <c r="AG5" s="214"/>
      <c r="AH5" s="217"/>
    </row>
    <row r="6" spans="1:34" s="61" customFormat="1" ht="19.5" customHeight="1" thickBot="1" x14ac:dyDescent="0.3">
      <c r="B6" s="204">
        <f>Information!B4</f>
        <v>0</v>
      </c>
      <c r="C6" s="205"/>
      <c r="D6" s="205"/>
      <c r="E6" s="205"/>
      <c r="F6" s="205"/>
      <c r="G6" s="205"/>
      <c r="H6" s="205"/>
      <c r="I6" s="205"/>
      <c r="J6" s="205"/>
      <c r="K6" s="206"/>
      <c r="L6" s="21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215"/>
      <c r="Z6" s="216"/>
      <c r="AA6" s="216"/>
      <c r="AB6" s="216"/>
      <c r="AC6" s="216"/>
      <c r="AD6" s="216"/>
      <c r="AE6" s="216"/>
      <c r="AF6" s="216"/>
      <c r="AG6" s="216"/>
      <c r="AH6" s="218"/>
    </row>
    <row r="7" spans="1:34" ht="13.5" thickTop="1" x14ac:dyDescent="0.2">
      <c r="A7" s="196" t="s">
        <v>31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6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6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86">
        <v>29</v>
      </c>
      <c r="AE7" s="186">
        <v>30</v>
      </c>
      <c r="AF7" s="186">
        <v>31</v>
      </c>
      <c r="AG7" s="62"/>
      <c r="AH7" s="62"/>
    </row>
    <row r="8" spans="1:34" x14ac:dyDescent="0.2">
      <c r="A8" s="197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H8" s="63" t="s">
        <v>4</v>
      </c>
    </row>
    <row r="9" spans="1:34" ht="21" customHeight="1" x14ac:dyDescent="0.2">
      <c r="A9" s="113">
        <f>SUM('June 2017'!Z9:AE9)</f>
        <v>0</v>
      </c>
      <c r="B9" s="66"/>
      <c r="C9" s="66"/>
      <c r="D9" s="65"/>
      <c r="E9" s="65"/>
      <c r="F9" s="65"/>
      <c r="G9" s="65"/>
      <c r="H9" s="65"/>
      <c r="I9" s="66"/>
      <c r="J9" s="66"/>
      <c r="K9" s="65"/>
      <c r="L9" s="65"/>
      <c r="M9" s="65"/>
      <c r="N9" s="65"/>
      <c r="O9" s="65"/>
      <c r="P9" s="66"/>
      <c r="Q9" s="66"/>
      <c r="R9" s="65"/>
      <c r="S9" s="65"/>
      <c r="T9" s="65"/>
      <c r="U9" s="65"/>
      <c r="V9" s="65"/>
      <c r="W9" s="66"/>
      <c r="X9" s="66"/>
      <c r="Y9" s="65"/>
      <c r="Z9" s="65"/>
      <c r="AA9" s="65"/>
      <c r="AB9" s="65"/>
      <c r="AC9" s="65"/>
      <c r="AD9" s="66"/>
      <c r="AE9" s="66"/>
      <c r="AF9" s="65"/>
      <c r="AG9" s="67" t="s">
        <v>5</v>
      </c>
      <c r="AH9" s="68">
        <f>SUM(B9:AF9)</f>
        <v>0</v>
      </c>
    </row>
    <row r="10" spans="1:34" ht="21" customHeight="1" x14ac:dyDescent="0.2">
      <c r="A10" s="113"/>
      <c r="B10" s="66"/>
      <c r="C10" s="66"/>
      <c r="D10" s="65"/>
      <c r="E10" s="65"/>
      <c r="F10" s="65"/>
      <c r="G10" s="65"/>
      <c r="H10" s="65"/>
      <c r="I10" s="66"/>
      <c r="J10" s="66"/>
      <c r="K10" s="65"/>
      <c r="L10" s="65"/>
      <c r="M10" s="65"/>
      <c r="N10" s="65"/>
      <c r="O10" s="65"/>
      <c r="P10" s="66"/>
      <c r="Q10" s="66"/>
      <c r="R10" s="65"/>
      <c r="S10" s="65"/>
      <c r="T10" s="65"/>
      <c r="U10" s="65"/>
      <c r="V10" s="65"/>
      <c r="W10" s="66"/>
      <c r="X10" s="66"/>
      <c r="Y10" s="65"/>
      <c r="Z10" s="65"/>
      <c r="AA10" s="65"/>
      <c r="AB10" s="65"/>
      <c r="AC10" s="65"/>
      <c r="AD10" s="66"/>
      <c r="AE10" s="66"/>
      <c r="AF10" s="65"/>
      <c r="AG10" s="69" t="s">
        <v>6</v>
      </c>
      <c r="AH10" s="68">
        <f>SUM(B10:AF10)</f>
        <v>0</v>
      </c>
    </row>
    <row r="11" spans="1:34" ht="21" customHeight="1" x14ac:dyDescent="0.2">
      <c r="A11" s="113"/>
      <c r="B11" s="66"/>
      <c r="C11" s="66"/>
      <c r="D11" s="65"/>
      <c r="E11" s="65"/>
      <c r="F11" s="65"/>
      <c r="G11" s="65"/>
      <c r="H11" s="65"/>
      <c r="I11" s="66"/>
      <c r="J11" s="66"/>
      <c r="K11" s="65"/>
      <c r="L11" s="65"/>
      <c r="M11" s="65"/>
      <c r="N11" s="65"/>
      <c r="O11" s="65"/>
      <c r="P11" s="66"/>
      <c r="Q11" s="66"/>
      <c r="R11" s="65"/>
      <c r="S11" s="65"/>
      <c r="T11" s="65"/>
      <c r="U11" s="65"/>
      <c r="V11" s="65"/>
      <c r="W11" s="66"/>
      <c r="X11" s="66"/>
      <c r="Y11" s="65"/>
      <c r="Z11" s="65"/>
      <c r="AA11" s="65"/>
      <c r="AB11" s="65"/>
      <c r="AC11" s="65"/>
      <c r="AD11" s="66"/>
      <c r="AE11" s="66"/>
      <c r="AF11" s="65"/>
      <c r="AG11" s="70" t="s">
        <v>7</v>
      </c>
      <c r="AH11" s="68">
        <f>SUM(B11:AF11)</f>
        <v>0</v>
      </c>
    </row>
    <row r="12" spans="1:34" ht="21" customHeight="1" x14ac:dyDescent="0.2">
      <c r="A12" s="113"/>
      <c r="B12" s="66"/>
      <c r="C12" s="66"/>
      <c r="D12" s="65"/>
      <c r="E12" s="65"/>
      <c r="F12" s="65"/>
      <c r="G12" s="65"/>
      <c r="H12" s="65"/>
      <c r="I12" s="66"/>
      <c r="J12" s="66"/>
      <c r="K12" s="65"/>
      <c r="L12" s="65"/>
      <c r="M12" s="65"/>
      <c r="N12" s="65"/>
      <c r="O12" s="65"/>
      <c r="P12" s="66"/>
      <c r="Q12" s="66"/>
      <c r="R12" s="65"/>
      <c r="S12" s="65"/>
      <c r="T12" s="65"/>
      <c r="U12" s="65"/>
      <c r="V12" s="65"/>
      <c r="W12" s="66"/>
      <c r="X12" s="66"/>
      <c r="Y12" s="65"/>
      <c r="Z12" s="65"/>
      <c r="AA12" s="65"/>
      <c r="AB12" s="65"/>
      <c r="AC12" s="65"/>
      <c r="AD12" s="66"/>
      <c r="AE12" s="66"/>
      <c r="AF12" s="65"/>
      <c r="AG12" s="142" t="s">
        <v>62</v>
      </c>
      <c r="AH12" s="68">
        <f>SUM(B12:AF12)</f>
        <v>0</v>
      </c>
    </row>
    <row r="13" spans="1:34" s="75" customFormat="1" ht="21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>
        <f>SUM(AH9:AH12)</f>
        <v>0</v>
      </c>
    </row>
    <row r="14" spans="1:34" ht="21" customHeight="1" x14ac:dyDescent="0.2">
      <c r="A14" s="274" t="s">
        <v>66</v>
      </c>
      <c r="B14" s="109">
        <f>SUM(A9:B9)</f>
        <v>0</v>
      </c>
      <c r="C14" s="193">
        <f>SUM(C9:I9)</f>
        <v>0</v>
      </c>
      <c r="D14" s="194"/>
      <c r="E14" s="194"/>
      <c r="F14" s="194"/>
      <c r="G14" s="194"/>
      <c r="H14" s="194"/>
      <c r="I14" s="195"/>
      <c r="J14" s="193">
        <f>SUM(J9:P9)</f>
        <v>0</v>
      </c>
      <c r="K14" s="194"/>
      <c r="L14" s="194"/>
      <c r="M14" s="194"/>
      <c r="N14" s="194"/>
      <c r="O14" s="194"/>
      <c r="P14" s="195"/>
      <c r="Q14" s="193">
        <f>SUM(Q9:W9)</f>
        <v>0</v>
      </c>
      <c r="R14" s="194"/>
      <c r="S14" s="194"/>
      <c r="T14" s="194"/>
      <c r="U14" s="194"/>
      <c r="V14" s="194"/>
      <c r="W14" s="195"/>
      <c r="X14" s="193">
        <f>SUM(X9:AD9)</f>
        <v>0</v>
      </c>
      <c r="Y14" s="194"/>
      <c r="Z14" s="194"/>
      <c r="AA14" s="194"/>
      <c r="AB14" s="194"/>
      <c r="AC14" s="194"/>
      <c r="AD14" s="195"/>
      <c r="AE14" s="270"/>
      <c r="AF14" s="271"/>
      <c r="AG14" s="76"/>
      <c r="AH14" s="77"/>
    </row>
    <row r="15" spans="1:34" ht="21" customHeight="1" x14ac:dyDescent="0.2">
      <c r="A15" s="110">
        <f>+B14-37.5</f>
        <v>-37.5</v>
      </c>
      <c r="B15" s="80">
        <f>IF(B14&lt;=37.5,0, IF(B14&lt;=40,A15, IF(A16=0,2.5, IF(A16&gt;=A15,A15,A16))))</f>
        <v>0</v>
      </c>
      <c r="C15" s="81"/>
      <c r="D15" s="82"/>
      <c r="E15" s="83"/>
      <c r="F15" s="83"/>
      <c r="G15" s="83" t="s">
        <v>32</v>
      </c>
      <c r="H15" s="79">
        <f>+C14-37.5</f>
        <v>-37.5</v>
      </c>
      <c r="I15" s="80">
        <f>IF(C14&lt;=37.5,0, IF(C14&lt;=40,H15, IF(H16=0,2.5, IF(H16&gt;=H15,H15,H16))))</f>
        <v>0</v>
      </c>
      <c r="J15" s="81"/>
      <c r="K15" s="82"/>
      <c r="L15" s="82"/>
      <c r="M15" s="82"/>
      <c r="N15" s="83" t="s">
        <v>32</v>
      </c>
      <c r="O15" s="79">
        <f>+J14-37.5</f>
        <v>-37.5</v>
      </c>
      <c r="P15" s="80">
        <f>IF(J14&lt;=37.5,0, IF(J14&lt;=40,O15, IF(O16=0,2.5, IF(O16&gt;=O15,O15,O16))))</f>
        <v>0</v>
      </c>
      <c r="Q15" s="81"/>
      <c r="R15" s="82"/>
      <c r="S15" s="82"/>
      <c r="T15" s="82"/>
      <c r="U15" s="83" t="s">
        <v>32</v>
      </c>
      <c r="V15" s="79">
        <f>+Q14-37.5</f>
        <v>-37.5</v>
      </c>
      <c r="W15" s="80">
        <f>IF(Q14&lt;=37.5,0, IF(Q14&lt;=40,V15, IF(V16=0,2.5, IF(V16&gt;=V15,V15,V16))))</f>
        <v>0</v>
      </c>
      <c r="X15" s="81"/>
      <c r="Y15" s="82"/>
      <c r="Z15" s="82"/>
      <c r="AA15" s="82"/>
      <c r="AB15" s="83" t="s">
        <v>32</v>
      </c>
      <c r="AC15" s="79">
        <f>+X14-37.5</f>
        <v>-37.5</v>
      </c>
      <c r="AD15" s="80">
        <f>IF(X14&lt;=37.5,0, IF(X14&lt;=40,AC15, IF(AC16=0,2.5, IF(AC16&gt;=AC15,AC15,AC16))))</f>
        <v>0</v>
      </c>
      <c r="AE15" s="266"/>
      <c r="AF15" s="267"/>
      <c r="AG15" s="84" t="s">
        <v>33</v>
      </c>
      <c r="AH15" s="68">
        <f>+B15+I15+P15+W15+AD15</f>
        <v>0</v>
      </c>
    </row>
    <row r="16" spans="1:34" ht="21" customHeight="1" x14ac:dyDescent="0.2">
      <c r="A16" s="111"/>
      <c r="B16" s="87">
        <f>IF(B14&gt;40,(A15-B15),0)</f>
        <v>0</v>
      </c>
      <c r="C16" s="88"/>
      <c r="D16" s="89"/>
      <c r="E16" s="112"/>
      <c r="F16" s="112"/>
      <c r="G16" s="90"/>
      <c r="H16" s="86"/>
      <c r="I16" s="87">
        <f>IF(C14&gt;40,(H15-I15),0)</f>
        <v>0</v>
      </c>
      <c r="J16" s="88"/>
      <c r="K16" s="89"/>
      <c r="L16" s="89"/>
      <c r="M16" s="89"/>
      <c r="N16" s="90"/>
      <c r="O16" s="86"/>
      <c r="P16" s="87">
        <f>IF(J14&gt;40,(O15-P15),0)</f>
        <v>0</v>
      </c>
      <c r="Q16" s="88"/>
      <c r="R16" s="89"/>
      <c r="S16" s="89"/>
      <c r="T16" s="89"/>
      <c r="U16" s="90"/>
      <c r="V16" s="86"/>
      <c r="W16" s="87">
        <f>IF(Q14&gt;40,(V15-W15),0)</f>
        <v>0</v>
      </c>
      <c r="X16" s="88"/>
      <c r="Y16" s="89"/>
      <c r="Z16" s="89"/>
      <c r="AA16" s="89"/>
      <c r="AB16" s="90"/>
      <c r="AC16" s="86"/>
      <c r="AD16" s="87">
        <f>IF(X14&gt;40,(AC15-AD15),0)</f>
        <v>0</v>
      </c>
      <c r="AE16" s="268"/>
      <c r="AF16" s="269"/>
      <c r="AG16" s="91" t="s">
        <v>34</v>
      </c>
      <c r="AH16" s="68">
        <f>+B16+I16+P16+W16+AD16</f>
        <v>0</v>
      </c>
    </row>
    <row r="17" spans="2:36" ht="21" customHeight="1" x14ac:dyDescent="0.2">
      <c r="B17" s="173"/>
      <c r="C17" s="17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5"/>
      <c r="R17" s="187"/>
      <c r="S17" s="187"/>
      <c r="T17" s="187"/>
      <c r="U17" s="187"/>
      <c r="V17" s="124"/>
      <c r="W17" s="124"/>
      <c r="X17" s="124"/>
      <c r="Y17" s="189" t="s">
        <v>60</v>
      </c>
      <c r="Z17" s="190"/>
      <c r="AA17" s="190"/>
      <c r="AB17" s="190"/>
      <c r="AC17" s="190"/>
      <c r="AD17" s="190"/>
      <c r="AE17" s="190"/>
      <c r="AF17" s="190"/>
      <c r="AG17" s="190"/>
      <c r="AH17" s="140"/>
      <c r="AI17" s="92"/>
      <c r="AJ17" s="92"/>
    </row>
    <row r="18" spans="2:36" ht="24.95" customHeight="1" thickBot="1" x14ac:dyDescent="0.25">
      <c r="B18" s="174"/>
      <c r="C18" s="176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6"/>
      <c r="R18" s="188"/>
      <c r="S18" s="188"/>
      <c r="T18" s="188"/>
      <c r="U18" s="188"/>
      <c r="V18" s="125"/>
      <c r="W18" s="125"/>
      <c r="X18" s="125"/>
      <c r="Y18" s="191"/>
      <c r="Z18" s="192"/>
      <c r="AA18" s="192"/>
      <c r="AB18" s="192"/>
      <c r="AC18" s="192"/>
      <c r="AD18" s="192"/>
      <c r="AE18" s="192"/>
      <c r="AF18" s="192"/>
      <c r="AG18" s="192"/>
      <c r="AH18" s="141"/>
    </row>
    <row r="19" spans="2:36" x14ac:dyDescent="0.2">
      <c r="B19" s="17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83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2:36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183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2:36" ht="13.5" thickBot="1" x14ac:dyDescent="0.25">
      <c r="B21" s="153" t="s">
        <v>9</v>
      </c>
      <c r="C21" s="154"/>
      <c r="D21" s="154"/>
      <c r="E21" s="154"/>
      <c r="F21" s="154"/>
      <c r="G21" s="184">
        <f>'June 2017'!M25</f>
        <v>0</v>
      </c>
      <c r="H21" s="184"/>
      <c r="I21" s="184"/>
      <c r="J21" s="154"/>
      <c r="K21" s="154"/>
      <c r="L21" s="154"/>
      <c r="M21" s="154"/>
      <c r="N21" s="154"/>
      <c r="O21" s="154"/>
      <c r="P21" s="154"/>
      <c r="Q21" s="156"/>
      <c r="R21" s="183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2:36" ht="13.5" thickBot="1" x14ac:dyDescent="0.25">
      <c r="B22" s="153" t="s">
        <v>10</v>
      </c>
      <c r="C22" s="154"/>
      <c r="D22" s="154"/>
      <c r="E22" s="154"/>
      <c r="F22" s="154"/>
      <c r="G22" s="184">
        <f>'June 2017'!G22</f>
        <v>0</v>
      </c>
      <c r="H22" s="184"/>
      <c r="I22" s="184"/>
      <c r="J22" s="154"/>
      <c r="K22" s="154"/>
      <c r="L22" s="154"/>
      <c r="M22" s="154"/>
      <c r="N22" s="154"/>
      <c r="O22" s="154"/>
      <c r="P22" s="154"/>
      <c r="Q22" s="156"/>
      <c r="R22" s="18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2:36" ht="13.5" thickBot="1" x14ac:dyDescent="0.25">
      <c r="B23" s="153" t="s">
        <v>11</v>
      </c>
      <c r="C23" s="154"/>
      <c r="D23" s="154"/>
      <c r="E23" s="154"/>
      <c r="F23" s="154"/>
      <c r="G23" s="154"/>
      <c r="H23" s="155">
        <f>SUM(G21:G22)</f>
        <v>0</v>
      </c>
      <c r="I23" s="155"/>
      <c r="J23" s="155"/>
      <c r="K23" s="154"/>
      <c r="L23" s="154"/>
      <c r="M23" s="154"/>
      <c r="N23" s="154"/>
      <c r="O23" s="154"/>
      <c r="P23" s="154"/>
      <c r="Q23" s="156"/>
      <c r="R23" s="183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2:36" ht="13.5" thickBot="1" x14ac:dyDescent="0.25">
      <c r="B24" s="153" t="s">
        <v>12</v>
      </c>
      <c r="C24" s="154"/>
      <c r="D24" s="154"/>
      <c r="E24" s="154"/>
      <c r="F24" s="154"/>
      <c r="G24" s="154"/>
      <c r="H24" s="154"/>
      <c r="I24" s="155">
        <f>AH10</f>
        <v>0</v>
      </c>
      <c r="J24" s="155"/>
      <c r="K24" s="155"/>
      <c r="L24" s="154"/>
      <c r="M24" s="154"/>
      <c r="N24" s="154"/>
      <c r="O24" s="154"/>
      <c r="P24" s="154"/>
      <c r="Q24" s="156"/>
      <c r="R24" s="183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</row>
    <row r="25" spans="2:36" ht="13.5" thickBot="1" x14ac:dyDescent="0.25">
      <c r="B25" s="166" t="s">
        <v>13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70">
        <f>IF((H23-I24)&lt;Information!B9,H23-I24,Information!B9)</f>
        <v>0</v>
      </c>
      <c r="N25" s="170"/>
      <c r="O25" s="170"/>
      <c r="P25" s="170"/>
      <c r="Q25" s="94"/>
      <c r="R25" s="183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2"/>
    </row>
    <row r="26" spans="2:36" ht="15" customHeight="1" thickBot="1" x14ac:dyDescent="0.2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71"/>
      <c r="Q26" s="172"/>
      <c r="R26" s="183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</row>
    <row r="27" spans="2:36" x14ac:dyDescent="0.2">
      <c r="B27" s="177" t="s">
        <v>14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R27" s="183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</row>
    <row r="28" spans="2:36" x14ac:dyDescent="0.2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183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2:36" x14ac:dyDescent="0.2"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183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</row>
    <row r="30" spans="2:36" ht="13.5" thickBot="1" x14ac:dyDescent="0.25">
      <c r="B30" s="153" t="s">
        <v>9</v>
      </c>
      <c r="C30" s="154"/>
      <c r="D30" s="154"/>
      <c r="E30" s="154"/>
      <c r="F30" s="154"/>
      <c r="G30" s="184">
        <f>'June 2017'!M35</f>
        <v>78.75</v>
      </c>
      <c r="H30" s="184"/>
      <c r="I30" s="184"/>
      <c r="J30" s="154"/>
      <c r="K30" s="154"/>
      <c r="L30" s="154"/>
      <c r="M30" s="154"/>
      <c r="N30" s="154"/>
      <c r="O30" s="154"/>
      <c r="P30" s="154"/>
      <c r="Q30" s="156"/>
      <c r="R30" s="183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</row>
    <row r="31" spans="2:36" ht="13.5" thickBot="1" x14ac:dyDescent="0.25">
      <c r="B31" s="153" t="s">
        <v>10</v>
      </c>
      <c r="C31" s="154"/>
      <c r="D31" s="154"/>
      <c r="E31" s="154"/>
      <c r="F31" s="154"/>
      <c r="G31" s="184">
        <f>'June 2017'!G31</f>
        <v>11.25</v>
      </c>
      <c r="H31" s="184"/>
      <c r="I31" s="184"/>
      <c r="J31" s="154"/>
      <c r="K31" s="154"/>
      <c r="L31" s="154"/>
      <c r="M31" s="154"/>
      <c r="N31" s="154"/>
      <c r="O31" s="154"/>
      <c r="P31" s="154"/>
      <c r="Q31" s="156"/>
      <c r="R31" s="183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</row>
    <row r="32" spans="2:36" ht="13.5" thickBot="1" x14ac:dyDescent="0.25">
      <c r="B32" s="153" t="s">
        <v>11</v>
      </c>
      <c r="C32" s="154"/>
      <c r="D32" s="154"/>
      <c r="E32" s="154"/>
      <c r="F32" s="154"/>
      <c r="G32" s="154"/>
      <c r="H32" s="155">
        <f>SUM(G30:G31)</f>
        <v>90</v>
      </c>
      <c r="I32" s="155"/>
      <c r="J32" s="155"/>
      <c r="K32" s="154"/>
      <c r="L32" s="154"/>
      <c r="M32" s="154"/>
      <c r="N32" s="154"/>
      <c r="O32" s="154"/>
      <c r="P32" s="154"/>
      <c r="Q32" s="156"/>
      <c r="R32" s="183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</row>
    <row r="33" spans="2:35" ht="13.5" thickBot="1" x14ac:dyDescent="0.25">
      <c r="B33" s="153" t="s">
        <v>12</v>
      </c>
      <c r="C33" s="154"/>
      <c r="D33" s="154"/>
      <c r="E33" s="154"/>
      <c r="F33" s="154"/>
      <c r="G33" s="154"/>
      <c r="H33" s="154"/>
      <c r="I33" s="155">
        <f>AH11</f>
        <v>0</v>
      </c>
      <c r="J33" s="155"/>
      <c r="K33" s="155"/>
      <c r="L33" s="154"/>
      <c r="M33" s="154"/>
      <c r="N33" s="154"/>
      <c r="O33" s="154"/>
      <c r="P33" s="154"/>
      <c r="Q33" s="156"/>
      <c r="R33" s="183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</row>
    <row r="34" spans="2:35" ht="13.5" thickBot="1" x14ac:dyDescent="0.25">
      <c r="B34" s="153" t="s">
        <v>15</v>
      </c>
      <c r="C34" s="154"/>
      <c r="D34" s="154"/>
      <c r="E34" s="154"/>
      <c r="F34" s="154"/>
      <c r="G34" s="154"/>
      <c r="H34" s="154"/>
      <c r="I34" s="154"/>
      <c r="J34" s="155">
        <v>0</v>
      </c>
      <c r="K34" s="155"/>
      <c r="L34" s="155"/>
      <c r="M34" s="154"/>
      <c r="N34" s="154"/>
      <c r="O34" s="154"/>
      <c r="P34" s="154"/>
      <c r="Q34" s="156"/>
      <c r="R34" s="183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</row>
    <row r="35" spans="2:35" ht="13.5" thickBot="1" x14ac:dyDescent="0.25">
      <c r="B35" s="153" t="s">
        <v>16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5">
        <f>(H32-I33)</f>
        <v>90</v>
      </c>
      <c r="N35" s="155"/>
      <c r="O35" s="155"/>
      <c r="P35" s="155"/>
      <c r="Q35" s="95"/>
      <c r="R35" s="183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92"/>
    </row>
    <row r="36" spans="2:35" ht="13.5" thickBot="1" x14ac:dyDescent="0.2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9"/>
      <c r="R36" s="183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</row>
    <row r="37" spans="2:35" x14ac:dyDescent="0.2">
      <c r="B37" s="152" t="s">
        <v>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8" t="s">
        <v>18</v>
      </c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</row>
    <row r="38" spans="2:35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00"/>
      <c r="AI38" s="100"/>
    </row>
    <row r="39" spans="2:35" x14ac:dyDescent="0.2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</row>
    <row r="40" spans="2:35" x14ac:dyDescent="0.2">
      <c r="B40" s="160" t="s">
        <v>19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2:35" ht="20.100000000000001" customHeight="1" x14ac:dyDescent="0.2">
      <c r="B41" s="161" t="s">
        <v>20</v>
      </c>
      <c r="C41" s="161"/>
      <c r="D41" s="161"/>
      <c r="E41" s="161"/>
      <c r="F41" s="161"/>
      <c r="G41" s="161"/>
      <c r="H41" s="161"/>
      <c r="I41" s="161"/>
      <c r="J41" s="162" t="s">
        <v>21</v>
      </c>
      <c r="K41" s="162"/>
      <c r="L41" s="161" t="s">
        <v>20</v>
      </c>
      <c r="M41" s="161"/>
      <c r="N41" s="161"/>
      <c r="O41" s="161"/>
      <c r="P41" s="163" t="s">
        <v>22</v>
      </c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5" t="s">
        <v>21</v>
      </c>
      <c r="AD41" s="165"/>
      <c r="AE41" s="164"/>
      <c r="AF41" s="164"/>
      <c r="AG41" s="164"/>
      <c r="AH41" s="100"/>
    </row>
    <row r="42" spans="2:35" x14ac:dyDescent="0.2">
      <c r="B42" s="157" t="s">
        <v>23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2:35" x14ac:dyDescent="0.2">
      <c r="U43" s="93"/>
      <c r="X43" s="63" t="s">
        <v>20</v>
      </c>
    </row>
  </sheetData>
  <sheetProtection sheet="1" objects="1" scenarios="1"/>
  <dataConsolidate/>
  <mergeCells count="115">
    <mergeCell ref="B1:AH2"/>
    <mergeCell ref="B3:K3"/>
    <mergeCell ref="L3:X3"/>
    <mergeCell ref="Y3:AF3"/>
    <mergeCell ref="AG3:AH3"/>
    <mergeCell ref="B4:K4"/>
    <mergeCell ref="L4:X6"/>
    <mergeCell ref="Y4:AF6"/>
    <mergeCell ref="AG4:AH6"/>
    <mergeCell ref="B5:K5"/>
    <mergeCell ref="L7:L8"/>
    <mergeCell ref="M7:M8"/>
    <mergeCell ref="N7:N8"/>
    <mergeCell ref="O7:O8"/>
    <mergeCell ref="B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B7:AB8"/>
    <mergeCell ref="AC7:AC8"/>
    <mergeCell ref="AD7:AD8"/>
    <mergeCell ref="AE7:AE8"/>
    <mergeCell ref="AF7:AF8"/>
    <mergeCell ref="C14:I14"/>
    <mergeCell ref="J14:P14"/>
    <mergeCell ref="Q14:W14"/>
    <mergeCell ref="X14:AD14"/>
    <mergeCell ref="AE14:AF1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AE15:AF15"/>
    <mergeCell ref="AE16:AF16"/>
    <mergeCell ref="B17:B18"/>
    <mergeCell ref="C17:C18"/>
    <mergeCell ref="D17:D18"/>
    <mergeCell ref="E17:E18"/>
    <mergeCell ref="F17:F18"/>
    <mergeCell ref="G17:G18"/>
    <mergeCell ref="H17:H18"/>
    <mergeCell ref="I17:I18"/>
    <mergeCell ref="Y17:AG18"/>
    <mergeCell ref="O17:O18"/>
    <mergeCell ref="B19:Q20"/>
    <mergeCell ref="R19:AH36"/>
    <mergeCell ref="B21:F21"/>
    <mergeCell ref="G21:I21"/>
    <mergeCell ref="J21:J22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K21:K23"/>
    <mergeCell ref="L21:Q24"/>
    <mergeCell ref="B22:F22"/>
    <mergeCell ref="G22:I22"/>
    <mergeCell ref="B23:G23"/>
    <mergeCell ref="H23:J23"/>
    <mergeCell ref="B24:H24"/>
    <mergeCell ref="I24:K24"/>
    <mergeCell ref="M17:M18"/>
    <mergeCell ref="N17:N18"/>
    <mergeCell ref="B25:L26"/>
    <mergeCell ref="M25:P25"/>
    <mergeCell ref="M26:Q26"/>
    <mergeCell ref="B27:Q29"/>
    <mergeCell ref="B30:F30"/>
    <mergeCell ref="G30:I30"/>
    <mergeCell ref="J30:Q31"/>
    <mergeCell ref="B31:F31"/>
    <mergeCell ref="G31:I31"/>
    <mergeCell ref="B34:I34"/>
    <mergeCell ref="J34:L34"/>
    <mergeCell ref="M34:Q34"/>
    <mergeCell ref="B35:L35"/>
    <mergeCell ref="M35:P35"/>
    <mergeCell ref="B37:S39"/>
    <mergeCell ref="B32:G32"/>
    <mergeCell ref="H32:J32"/>
    <mergeCell ref="K32:Q32"/>
    <mergeCell ref="B33:H33"/>
    <mergeCell ref="I33:K33"/>
    <mergeCell ref="L33:Q33"/>
    <mergeCell ref="B42:AG42"/>
    <mergeCell ref="T37:AG39"/>
    <mergeCell ref="B40:AG40"/>
    <mergeCell ref="B41:I41"/>
    <mergeCell ref="J41:K41"/>
    <mergeCell ref="L41:O41"/>
    <mergeCell ref="P41:S41"/>
    <mergeCell ref="T41:AB41"/>
    <mergeCell ref="AC41:AD41"/>
    <mergeCell ref="AE41:AG41"/>
  </mergeCells>
  <conditionalFormatting sqref="AJ17">
    <cfRule type="cellIs" dxfId="13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114300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Information</vt:lpstr>
      <vt:lpstr>December 2016</vt:lpstr>
      <vt:lpstr>January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'April 2017'!Print_Area</vt:lpstr>
      <vt:lpstr>'August 2017'!Print_Area</vt:lpstr>
      <vt:lpstr>'December 2016'!Print_Area</vt:lpstr>
      <vt:lpstr>'December 2017'!Print_Area</vt:lpstr>
      <vt:lpstr>'February 2017'!Print_Area</vt:lpstr>
      <vt:lpstr>'January 2017'!Print_Area</vt:lpstr>
      <vt:lpstr>'July 2017'!Print_Area</vt:lpstr>
      <vt:lpstr>'June 2017'!Print_Area</vt:lpstr>
      <vt:lpstr>'March 2017'!Print_Area</vt:lpstr>
      <vt:lpstr>'May 2017'!Print_Area</vt:lpstr>
      <vt:lpstr>'November 2017'!Print_Area</vt:lpstr>
      <vt:lpstr>'October 2017'!Print_Area</vt:lpstr>
      <vt:lpstr>'September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A. Wood</dc:creator>
  <cp:lastModifiedBy>Wood, Jennifer</cp:lastModifiedBy>
  <cp:lastPrinted>2016-11-15T16:34:16Z</cp:lastPrinted>
  <dcterms:created xsi:type="dcterms:W3CDTF">1998-12-02T15:03:59Z</dcterms:created>
  <dcterms:modified xsi:type="dcterms:W3CDTF">2016-11-15T21:17:36Z</dcterms:modified>
</cp:coreProperties>
</file>