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ivemarshall-my.sharepoint.com/personal/rubenstein9_marshall_edu/Documents/Documents/General TA and Payroll/2025 Conference/"/>
    </mc:Choice>
  </mc:AlternateContent>
  <xr:revisionPtr revIDLastSave="223" documentId="8_{B5C2AF87-7CFA-41B8-857C-9D5801566D3D}" xr6:coauthVersionLast="47" xr6:coauthVersionMax="47" xr10:uidLastSave="{EB875471-36BC-455D-81D8-DC510FF422F4}"/>
  <bookViews>
    <workbookView xWindow="-28920" yWindow="-120" windowWidth="29040" windowHeight="15720" tabRatio="915" activeTab="2" xr2:uid="{559CAB5B-724A-44D8-B32D-590315C6EF18}"/>
  </bookViews>
  <sheets>
    <sheet name="Information" sheetId="1" r:id="rId1"/>
    <sheet name="Graphs" sheetId="2" r:id="rId2"/>
    <sheet name="Day 1" sheetId="3" r:id="rId3"/>
    <sheet name="Day 2" sheetId="4" r:id="rId4"/>
    <sheet name="Day 3" sheetId="5" r:id="rId5"/>
    <sheet name="Day 4" sheetId="6" r:id="rId6"/>
    <sheet name="Day 5" sheetId="7" r:id="rId7"/>
    <sheet name="Day 6" sheetId="8" r:id="rId8"/>
    <sheet name="Day 7" sheetId="9" r:id="rId9"/>
    <sheet name="Day 8" sheetId="10" r:id="rId10"/>
    <sheet name="Day 9" sheetId="11" r:id="rId11"/>
    <sheet name="Day 10" sheetId="12" r:id="rId12"/>
    <sheet name="Day 11" sheetId="13" r:id="rId13"/>
    <sheet name="Day 12" sheetId="14" r:id="rId14"/>
    <sheet name="Day 13" sheetId="15" r:id="rId15"/>
    <sheet name="Day 14" sheetId="16" r:id="rId16"/>
    <sheet name="Day 15" sheetId="17" r:id="rId17"/>
    <sheet name="Day 16" sheetId="18" r:id="rId18"/>
    <sheet name="Day 17" sheetId="19" r:id="rId19"/>
    <sheet name="Day 18" sheetId="20" r:id="rId20"/>
    <sheet name="Day 19" sheetId="21" r:id="rId21"/>
    <sheet name="Day 20" sheetId="22" r:id="rId22"/>
    <sheet name="Day 21" sheetId="23" r:id="rId23"/>
    <sheet name="Day 22" sheetId="24" r:id="rId24"/>
    <sheet name="Day 23" sheetId="25" r:id="rId25"/>
    <sheet name="Day 24" sheetId="26" r:id="rId26"/>
    <sheet name="Day 25" sheetId="27" r:id="rId27"/>
    <sheet name="Day 26" sheetId="28" r:id="rId28"/>
    <sheet name="Day 27" sheetId="29" r:id="rId29"/>
    <sheet name="Day 28" sheetId="30" r:id="rId30"/>
    <sheet name="Day 29" sheetId="31" r:id="rId31"/>
    <sheet name="Day 30" sheetId="32" r:id="rId32"/>
    <sheet name="Overall Data" sheetId="33" r:id="rId3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4" i="33" l="1"/>
  <c r="D64" i="33"/>
  <c r="C64" i="33"/>
  <c r="F64" i="33" s="1"/>
  <c r="E63" i="33"/>
  <c r="D63" i="33"/>
  <c r="C63" i="33"/>
  <c r="F63" i="33" s="1"/>
  <c r="F62" i="33"/>
  <c r="E62" i="33"/>
  <c r="D62" i="33"/>
  <c r="C62" i="33"/>
  <c r="E61" i="33"/>
  <c r="D61" i="33"/>
  <c r="C61" i="33"/>
  <c r="F61" i="33" s="1"/>
  <c r="E60" i="33"/>
  <c r="D60" i="33"/>
  <c r="C60" i="33"/>
  <c r="F60" i="33" s="1"/>
  <c r="C20" i="33"/>
  <c r="E20" i="33"/>
  <c r="E2" i="33"/>
  <c r="D20" i="33"/>
  <c r="D2" i="33"/>
  <c r="C2" i="33"/>
  <c r="E57" i="33"/>
  <c r="E56" i="33"/>
  <c r="D57" i="33"/>
  <c r="D56" i="33"/>
  <c r="C57" i="33"/>
  <c r="F57" i="33" s="1"/>
  <c r="C56" i="33"/>
  <c r="F56" i="33" s="1"/>
  <c r="E55" i="33"/>
  <c r="D55" i="33"/>
  <c r="C55" i="33"/>
  <c r="F55" i="33" s="1"/>
  <c r="E54" i="33"/>
  <c r="D54" i="33"/>
  <c r="C54" i="33"/>
  <c r="F54" i="33" s="1"/>
  <c r="D53" i="33"/>
  <c r="E4" i="33"/>
  <c r="E5" i="33"/>
  <c r="E6" i="33"/>
  <c r="E7" i="33"/>
  <c r="E8" i="33"/>
  <c r="E9" i="33"/>
  <c r="E10" i="33"/>
  <c r="E11" i="33"/>
  <c r="E12" i="33"/>
  <c r="E13" i="33"/>
  <c r="E14" i="33"/>
  <c r="E15" i="33"/>
  <c r="E16" i="33"/>
  <c r="E17" i="33"/>
  <c r="E3" i="33"/>
  <c r="D4" i="33"/>
  <c r="D5" i="33"/>
  <c r="D6" i="33"/>
  <c r="D7" i="33"/>
  <c r="D8" i="33"/>
  <c r="D9" i="33"/>
  <c r="D10" i="33"/>
  <c r="D11" i="33"/>
  <c r="D12" i="33"/>
  <c r="D13" i="33"/>
  <c r="D14" i="33"/>
  <c r="D15" i="33"/>
  <c r="D16" i="33"/>
  <c r="D17" i="33"/>
  <c r="D3" i="33"/>
  <c r="C5" i="33"/>
  <c r="C6" i="33"/>
  <c r="C7" i="33"/>
  <c r="C8" i="33"/>
  <c r="C9" i="33"/>
  <c r="C10" i="33"/>
  <c r="C11" i="33"/>
  <c r="C12" i="33"/>
  <c r="C13" i="33"/>
  <c r="C14" i="33"/>
  <c r="C15" i="33"/>
  <c r="C16" i="33"/>
  <c r="C17" i="33"/>
  <c r="C4" i="33"/>
  <c r="C3"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E50" i="33"/>
  <c r="E49" i="33"/>
  <c r="E48" i="33"/>
  <c r="E47" i="33"/>
  <c r="E46" i="33"/>
  <c r="E45" i="33"/>
  <c r="E44" i="33"/>
  <c r="E43" i="33"/>
  <c r="E42" i="33"/>
  <c r="E41" i="33"/>
  <c r="E22" i="33"/>
  <c r="E40" i="33"/>
  <c r="E39" i="33"/>
  <c r="E38" i="33"/>
  <c r="E37" i="33"/>
  <c r="E36" i="33"/>
  <c r="E35" i="33"/>
  <c r="E34" i="33"/>
  <c r="E33" i="33"/>
  <c r="E32" i="33"/>
  <c r="E31" i="33"/>
  <c r="E30" i="33"/>
  <c r="E29" i="33"/>
  <c r="E28" i="33"/>
  <c r="E27" i="33"/>
  <c r="E26" i="33"/>
  <c r="E25" i="33"/>
  <c r="E24" i="33"/>
  <c r="E23" i="33"/>
  <c r="D50" i="33"/>
  <c r="D49" i="33"/>
  <c r="D48" i="33"/>
  <c r="D47" i="33"/>
  <c r="D46" i="33"/>
  <c r="D45" i="33"/>
  <c r="D44" i="33"/>
  <c r="D43" i="33"/>
  <c r="D42" i="33"/>
  <c r="D41" i="33"/>
  <c r="D40" i="33"/>
  <c r="D22" i="33"/>
  <c r="D39" i="33"/>
  <c r="D38" i="33"/>
  <c r="D37" i="33"/>
  <c r="D36" i="33"/>
  <c r="D35" i="33"/>
  <c r="D34" i="33"/>
  <c r="D33" i="33"/>
  <c r="D32" i="33"/>
  <c r="D31" i="33"/>
  <c r="D30" i="33"/>
  <c r="D29" i="33"/>
  <c r="D28" i="33"/>
  <c r="D27" i="33"/>
  <c r="D26" i="33"/>
  <c r="D25" i="33"/>
  <c r="D24" i="33"/>
  <c r="D23" i="33"/>
  <c r="C50" i="33"/>
  <c r="C49" i="33"/>
  <c r="C48" i="33"/>
  <c r="C47" i="33"/>
  <c r="C46" i="33"/>
  <c r="C45" i="33"/>
  <c r="C44" i="33"/>
  <c r="C43" i="33"/>
  <c r="C42" i="33"/>
  <c r="C41" i="33"/>
  <c r="C40" i="33"/>
  <c r="C22" i="33"/>
  <c r="C39" i="33"/>
  <c r="C38" i="33"/>
  <c r="C37" i="33"/>
  <c r="C36" i="33"/>
  <c r="C35" i="33"/>
  <c r="C34" i="33"/>
  <c r="C33" i="33"/>
  <c r="C32" i="33"/>
  <c r="C31" i="33"/>
  <c r="C30" i="33"/>
  <c r="C29" i="33"/>
  <c r="C28" i="33"/>
  <c r="C27" i="33"/>
  <c r="C26" i="33"/>
  <c r="C25" i="33"/>
  <c r="C24" i="33"/>
  <c r="C23" i="33"/>
  <c r="B50" i="33"/>
  <c r="B49" i="33"/>
  <c r="B48" i="33"/>
  <c r="B47" i="33"/>
  <c r="B46" i="33"/>
  <c r="B45" i="33"/>
  <c r="B44" i="33"/>
  <c r="B43" i="33"/>
  <c r="B42" i="33"/>
  <c r="B22" i="33"/>
  <c r="B41" i="33"/>
  <c r="B40" i="33"/>
  <c r="B39" i="33"/>
  <c r="B38" i="33"/>
  <c r="B37" i="33"/>
  <c r="B36" i="33"/>
  <c r="B35" i="33"/>
  <c r="B34" i="33"/>
  <c r="B33" i="33"/>
  <c r="B32" i="33"/>
  <c r="B31" i="33"/>
  <c r="B30" i="33"/>
  <c r="B29" i="33"/>
  <c r="B28" i="33"/>
  <c r="B27" i="33"/>
  <c r="B26" i="33"/>
  <c r="B25" i="33"/>
  <c r="B24" i="33"/>
  <c r="B23" i="33"/>
  <c r="B21" i="33"/>
  <c r="F20" i="32"/>
  <c r="E20" i="32"/>
  <c r="D20" i="32"/>
  <c r="C20" i="32"/>
  <c r="E20" i="31"/>
  <c r="D20" i="31"/>
  <c r="C20" i="31"/>
  <c r="F20" i="31" s="1"/>
  <c r="F20" i="30"/>
  <c r="E20" i="30"/>
  <c r="D20" i="30"/>
  <c r="C20" i="30"/>
  <c r="E20" i="29"/>
  <c r="D20" i="29"/>
  <c r="C20" i="29"/>
  <c r="F20" i="29" s="1"/>
  <c r="F20" i="28"/>
  <c r="E20" i="28"/>
  <c r="D20" i="28"/>
  <c r="C20" i="28"/>
  <c r="E20" i="27"/>
  <c r="D20" i="27"/>
  <c r="C20" i="27"/>
  <c r="F20" i="27" s="1"/>
  <c r="E20" i="26"/>
  <c r="D20" i="26"/>
  <c r="C20" i="26"/>
  <c r="F20" i="26" s="1"/>
  <c r="E20" i="25"/>
  <c r="D20" i="25"/>
  <c r="C20" i="25"/>
  <c r="F20" i="25" s="1"/>
  <c r="E20" i="24"/>
  <c r="D20" i="24"/>
  <c r="C20" i="24"/>
  <c r="F20" i="24" s="1"/>
  <c r="E20" i="23"/>
  <c r="D20" i="23"/>
  <c r="C20" i="23"/>
  <c r="F20" i="23" s="1"/>
  <c r="E20" i="22"/>
  <c r="D20" i="22"/>
  <c r="F20" i="22" s="1"/>
  <c r="C20" i="22"/>
  <c r="E20" i="21"/>
  <c r="D20" i="21"/>
  <c r="C20" i="21"/>
  <c r="F20" i="21" s="1"/>
  <c r="F20" i="20"/>
  <c r="E20" i="20"/>
  <c r="D20" i="20"/>
  <c r="C20" i="20"/>
  <c r="E20" i="19"/>
  <c r="D20" i="19"/>
  <c r="C20" i="19"/>
  <c r="F20" i="19" s="1"/>
  <c r="F20" i="18"/>
  <c r="E20" i="18"/>
  <c r="D20" i="18"/>
  <c r="C20" i="18"/>
  <c r="E20" i="17"/>
  <c r="D20" i="17"/>
  <c r="C20" i="17"/>
  <c r="F20" i="17" s="1"/>
  <c r="E20" i="16"/>
  <c r="D20" i="16"/>
  <c r="C20" i="16"/>
  <c r="F20" i="16" s="1"/>
  <c r="E20" i="15"/>
  <c r="D20" i="15"/>
  <c r="C20" i="15"/>
  <c r="F20" i="15" s="1"/>
  <c r="E20" i="14"/>
  <c r="D20" i="14"/>
  <c r="C20" i="14"/>
  <c r="F20" i="14" s="1"/>
  <c r="E20" i="13"/>
  <c r="D20" i="13"/>
  <c r="C20" i="13"/>
  <c r="F20" i="13" s="1"/>
  <c r="E20" i="12"/>
  <c r="D20" i="12"/>
  <c r="C20" i="12"/>
  <c r="F20" i="12" s="1"/>
  <c r="F20" i="11"/>
  <c r="E20" i="11"/>
  <c r="D20" i="11"/>
  <c r="C20" i="11"/>
  <c r="E20" i="10"/>
  <c r="D20" i="10"/>
  <c r="C20" i="10"/>
  <c r="F20" i="10" s="1"/>
  <c r="E20" i="9"/>
  <c r="D20" i="9"/>
  <c r="C20" i="9"/>
  <c r="F20" i="9" s="1"/>
  <c r="E20" i="8"/>
  <c r="D20" i="8"/>
  <c r="C20" i="8"/>
  <c r="F20" i="8" s="1"/>
  <c r="E20" i="7"/>
  <c r="D20" i="7"/>
  <c r="C20" i="7"/>
  <c r="F20" i="7" s="1"/>
  <c r="E20" i="6"/>
  <c r="D20" i="6"/>
  <c r="C20" i="6"/>
  <c r="F20" i="6" s="1"/>
  <c r="E20" i="5"/>
  <c r="D20" i="5"/>
  <c r="C20" i="5"/>
  <c r="F20" i="5" s="1"/>
  <c r="C20" i="4"/>
  <c r="E20" i="4"/>
  <c r="D20" i="4"/>
  <c r="F20" i="4"/>
  <c r="D20" i="3"/>
  <c r="D21" i="33" s="1"/>
  <c r="E20" i="3"/>
  <c r="E21" i="33" s="1"/>
  <c r="E53" i="33" s="1"/>
  <c r="C20" i="3"/>
  <c r="C21" i="33" s="1"/>
  <c r="C53" i="33" s="1"/>
  <c r="F53" i="33" s="1"/>
  <c r="A17" i="33"/>
  <c r="A16" i="33"/>
  <c r="A15" i="33"/>
  <c r="A14" i="33"/>
  <c r="A13" i="33"/>
  <c r="A12" i="33"/>
  <c r="A11" i="33"/>
  <c r="A10" i="33"/>
  <c r="A9" i="33"/>
  <c r="A8" i="33"/>
  <c r="A7" i="33"/>
  <c r="A6" i="33"/>
  <c r="A5" i="33"/>
  <c r="A4" i="33"/>
  <c r="B3" i="33" a="1"/>
  <c r="B3" i="33" s="1"/>
  <c r="A3" i="33"/>
  <c r="A19" i="32"/>
  <c r="A18" i="32"/>
  <c r="A17" i="32"/>
  <c r="A16" i="32"/>
  <c r="A15" i="32"/>
  <c r="A14" i="32"/>
  <c r="A13" i="32"/>
  <c r="A12" i="32"/>
  <c r="A11" i="32"/>
  <c r="A10" i="32"/>
  <c r="A9" i="32"/>
  <c r="A8" i="32"/>
  <c r="A7" i="32"/>
  <c r="A6" i="32"/>
  <c r="B5" i="32" a="1"/>
  <c r="B5" i="32" s="1"/>
  <c r="A5" i="32"/>
  <c r="E4" i="32"/>
  <c r="D4" i="32"/>
  <c r="C4" i="32"/>
  <c r="A19" i="31"/>
  <c r="A18" i="31"/>
  <c r="A17" i="31"/>
  <c r="A16" i="31"/>
  <c r="A15" i="31"/>
  <c r="A14" i="31"/>
  <c r="A13" i="31"/>
  <c r="A12" i="31"/>
  <c r="A11" i="31"/>
  <c r="A10" i="31"/>
  <c r="A9" i="31"/>
  <c r="A8" i="31"/>
  <c r="A7" i="31"/>
  <c r="A6" i="31"/>
  <c r="B5" i="31" a="1"/>
  <c r="B5" i="31" s="1"/>
  <c r="A5" i="31"/>
  <c r="E4" i="31"/>
  <c r="D4" i="31"/>
  <c r="C4" i="31"/>
  <c r="A19" i="30"/>
  <c r="A18" i="30"/>
  <c r="A17" i="30"/>
  <c r="A16" i="30"/>
  <c r="A15" i="30"/>
  <c r="A14" i="30"/>
  <c r="A13" i="30"/>
  <c r="A12" i="30"/>
  <c r="A11" i="30"/>
  <c r="A10" i="30"/>
  <c r="A9" i="30"/>
  <c r="A8" i="30"/>
  <c r="A7" i="30"/>
  <c r="A6" i="30"/>
  <c r="B5" i="30" a="1"/>
  <c r="B5" i="30" s="1"/>
  <c r="A5" i="30"/>
  <c r="E4" i="30"/>
  <c r="D4" i="30"/>
  <c r="C4" i="30"/>
  <c r="A19" i="29"/>
  <c r="A18" i="29"/>
  <c r="A17" i="29"/>
  <c r="A16" i="29"/>
  <c r="A15" i="29"/>
  <c r="A14" i="29"/>
  <c r="A13" i="29"/>
  <c r="A12" i="29"/>
  <c r="A11" i="29"/>
  <c r="A10" i="29"/>
  <c r="A9" i="29"/>
  <c r="A8" i="29"/>
  <c r="A7" i="29"/>
  <c r="A6" i="29"/>
  <c r="B5" i="29"/>
  <c r="B5" i="29" a="1"/>
  <c r="A5" i="29"/>
  <c r="E4" i="29"/>
  <c r="D4" i="29"/>
  <c r="C4" i="29"/>
  <c r="A19" i="28"/>
  <c r="A18" i="28"/>
  <c r="A17" i="28"/>
  <c r="A16" i="28"/>
  <c r="A15" i="28"/>
  <c r="A14" i="28"/>
  <c r="A13" i="28"/>
  <c r="A12" i="28"/>
  <c r="A11" i="28"/>
  <c r="A10" i="28"/>
  <c r="A9" i="28"/>
  <c r="A8" i="28"/>
  <c r="A7" i="28"/>
  <c r="A6" i="28"/>
  <c r="B5" i="28" a="1"/>
  <c r="B5" i="28" s="1"/>
  <c r="A5" i="28"/>
  <c r="E4" i="28"/>
  <c r="D4" i="28"/>
  <c r="C4" i="28"/>
  <c r="A19" i="27"/>
  <c r="A18" i="27"/>
  <c r="A17" i="27"/>
  <c r="A16" i="27"/>
  <c r="A15" i="27"/>
  <c r="A14" i="27"/>
  <c r="A13" i="27"/>
  <c r="A12" i="27"/>
  <c r="A11" i="27"/>
  <c r="A10" i="27"/>
  <c r="A9" i="27"/>
  <c r="A8" i="27"/>
  <c r="A7" i="27"/>
  <c r="A6" i="27"/>
  <c r="B5" i="27" a="1"/>
  <c r="B5" i="27" s="1"/>
  <c r="A5" i="27"/>
  <c r="E4" i="27"/>
  <c r="D4" i="27"/>
  <c r="C4" i="27"/>
  <c r="A19" i="26"/>
  <c r="A18" i="26"/>
  <c r="A17" i="26"/>
  <c r="A16" i="26"/>
  <c r="A15" i="26"/>
  <c r="A14" i="26"/>
  <c r="A13" i="26"/>
  <c r="A12" i="26"/>
  <c r="A11" i="26"/>
  <c r="A10" i="26"/>
  <c r="A9" i="26"/>
  <c r="A8" i="26"/>
  <c r="A7" i="26"/>
  <c r="A6" i="26"/>
  <c r="B5" i="26"/>
  <c r="B5" i="26" a="1"/>
  <c r="A5" i="26"/>
  <c r="E4" i="26"/>
  <c r="D4" i="26"/>
  <c r="C4" i="26"/>
  <c r="A19" i="25"/>
  <c r="A18" i="25"/>
  <c r="A17" i="25"/>
  <c r="A16" i="25"/>
  <c r="A15" i="25"/>
  <c r="A14" i="25"/>
  <c r="A13" i="25"/>
  <c r="A12" i="25"/>
  <c r="A11" i="25"/>
  <c r="A10" i="25"/>
  <c r="A9" i="25"/>
  <c r="A8" i="25"/>
  <c r="A7" i="25"/>
  <c r="A6" i="25"/>
  <c r="B5" i="25"/>
  <c r="B5" i="25" a="1"/>
  <c r="A5" i="25"/>
  <c r="E4" i="25"/>
  <c r="D4" i="25"/>
  <c r="C4" i="25"/>
  <c r="A19" i="24"/>
  <c r="A18" i="24"/>
  <c r="A17" i="24"/>
  <c r="A16" i="24"/>
  <c r="A15" i="24"/>
  <c r="A14" i="24"/>
  <c r="A13" i="24"/>
  <c r="A12" i="24"/>
  <c r="A11" i="24"/>
  <c r="A10" i="24"/>
  <c r="A9" i="24"/>
  <c r="A8" i="24"/>
  <c r="A7" i="24"/>
  <c r="A6" i="24"/>
  <c r="B5" i="24" a="1"/>
  <c r="B5" i="24" s="1"/>
  <c r="A5" i="24"/>
  <c r="E4" i="24"/>
  <c r="D4" i="24"/>
  <c r="C4" i="24"/>
  <c r="A19" i="23"/>
  <c r="A18" i="23"/>
  <c r="A17" i="23"/>
  <c r="A16" i="23"/>
  <c r="A15" i="23"/>
  <c r="A14" i="23"/>
  <c r="A13" i="23"/>
  <c r="A12" i="23"/>
  <c r="A11" i="23"/>
  <c r="A10" i="23"/>
  <c r="A9" i="23"/>
  <c r="A8" i="23"/>
  <c r="A7" i="23"/>
  <c r="A6" i="23"/>
  <c r="B5" i="23" a="1"/>
  <c r="B5" i="23" s="1"/>
  <c r="A5" i="23"/>
  <c r="E4" i="23"/>
  <c r="D4" i="23"/>
  <c r="C4" i="23"/>
  <c r="A19" i="22"/>
  <c r="A18" i="22"/>
  <c r="A17" i="22"/>
  <c r="A16" i="22"/>
  <c r="A15" i="22"/>
  <c r="A14" i="22"/>
  <c r="A13" i="22"/>
  <c r="A12" i="22"/>
  <c r="A11" i="22"/>
  <c r="A10" i="22"/>
  <c r="A9" i="22"/>
  <c r="A8" i="22"/>
  <c r="A7" i="22"/>
  <c r="A6" i="22"/>
  <c r="B5" i="22"/>
  <c r="B5" i="22" a="1"/>
  <c r="A5" i="22"/>
  <c r="E4" i="22"/>
  <c r="D4" i="22"/>
  <c r="C4" i="22"/>
  <c r="A19" i="21"/>
  <c r="A18" i="21"/>
  <c r="A17" i="21"/>
  <c r="A16" i="21"/>
  <c r="A15" i="21"/>
  <c r="A14" i="21"/>
  <c r="A13" i="21"/>
  <c r="A12" i="21"/>
  <c r="A11" i="21"/>
  <c r="A10" i="21"/>
  <c r="A9" i="21"/>
  <c r="A8" i="21"/>
  <c r="A7" i="21"/>
  <c r="A6" i="21"/>
  <c r="B5" i="21" a="1"/>
  <c r="B5" i="21" s="1"/>
  <c r="A5" i="21"/>
  <c r="E4" i="21"/>
  <c r="D4" i="21"/>
  <c r="C4" i="21"/>
  <c r="A19" i="20"/>
  <c r="A18" i="20"/>
  <c r="A17" i="20"/>
  <c r="A16" i="20"/>
  <c r="A15" i="20"/>
  <c r="A14" i="20"/>
  <c r="A13" i="20"/>
  <c r="A12" i="20"/>
  <c r="A11" i="20"/>
  <c r="A10" i="20"/>
  <c r="A9" i="20"/>
  <c r="A8" i="20"/>
  <c r="A7" i="20"/>
  <c r="A6" i="20"/>
  <c r="B5" i="20" a="1"/>
  <c r="B5" i="20" s="1"/>
  <c r="A5" i="20"/>
  <c r="E4" i="20"/>
  <c r="D4" i="20"/>
  <c r="C4" i="20"/>
  <c r="A19" i="19"/>
  <c r="A18" i="19"/>
  <c r="A17" i="19"/>
  <c r="A16" i="19"/>
  <c r="A15" i="19"/>
  <c r="A14" i="19"/>
  <c r="A13" i="19"/>
  <c r="A12" i="19"/>
  <c r="A11" i="19"/>
  <c r="A10" i="19"/>
  <c r="A9" i="19"/>
  <c r="A8" i="19"/>
  <c r="A7" i="19"/>
  <c r="A6" i="19"/>
  <c r="B5" i="19" a="1"/>
  <c r="B5" i="19" s="1"/>
  <c r="A5" i="19"/>
  <c r="E4" i="19"/>
  <c r="D4" i="19"/>
  <c r="C4" i="19"/>
  <c r="A19" i="18"/>
  <c r="A18" i="18"/>
  <c r="A17" i="18"/>
  <c r="A16" i="18"/>
  <c r="A15" i="18"/>
  <c r="A14" i="18"/>
  <c r="A13" i="18"/>
  <c r="A12" i="18"/>
  <c r="A11" i="18"/>
  <c r="A10" i="18"/>
  <c r="A9" i="18"/>
  <c r="A8" i="18"/>
  <c r="A7" i="18"/>
  <c r="A6" i="18"/>
  <c r="B5" i="18"/>
  <c r="B5" i="18" a="1"/>
  <c r="A5" i="18"/>
  <c r="E4" i="18"/>
  <c r="D4" i="18"/>
  <c r="C4" i="18"/>
  <c r="A19" i="17"/>
  <c r="A18" i="17"/>
  <c r="A17" i="17"/>
  <c r="A16" i="17"/>
  <c r="A15" i="17"/>
  <c r="A14" i="17"/>
  <c r="A13" i="17"/>
  <c r="A12" i="17"/>
  <c r="A11" i="17"/>
  <c r="A10" i="17"/>
  <c r="A9" i="17"/>
  <c r="A8" i="17"/>
  <c r="A7" i="17"/>
  <c r="A6" i="17"/>
  <c r="B5" i="17" a="1"/>
  <c r="B5" i="17" s="1"/>
  <c r="A5" i="17"/>
  <c r="E4" i="17"/>
  <c r="D4" i="17"/>
  <c r="C4" i="17"/>
  <c r="A19" i="16"/>
  <c r="A18" i="16"/>
  <c r="A17" i="16"/>
  <c r="A16" i="16"/>
  <c r="A15" i="16"/>
  <c r="A14" i="16"/>
  <c r="A13" i="16"/>
  <c r="A12" i="16"/>
  <c r="A11" i="16"/>
  <c r="A10" i="16"/>
  <c r="A9" i="16"/>
  <c r="A8" i="16"/>
  <c r="A7" i="16"/>
  <c r="A6" i="16"/>
  <c r="B5" i="16" a="1"/>
  <c r="B5" i="16" s="1"/>
  <c r="A5" i="16"/>
  <c r="E4" i="16"/>
  <c r="D4" i="16"/>
  <c r="C4" i="16"/>
  <c r="A19" i="15"/>
  <c r="A18" i="15"/>
  <c r="A17" i="15"/>
  <c r="A16" i="15"/>
  <c r="A15" i="15"/>
  <c r="A14" i="15"/>
  <c r="A13" i="15"/>
  <c r="A12" i="15"/>
  <c r="A11" i="15"/>
  <c r="A10" i="15"/>
  <c r="A9" i="15"/>
  <c r="A8" i="15"/>
  <c r="A7" i="15"/>
  <c r="A6" i="15"/>
  <c r="B5" i="15" a="1"/>
  <c r="B5" i="15" s="1"/>
  <c r="A5" i="15"/>
  <c r="E4" i="15"/>
  <c r="D4" i="15"/>
  <c r="C4" i="15"/>
  <c r="A19" i="14"/>
  <c r="A18" i="14"/>
  <c r="A17" i="14"/>
  <c r="A16" i="14"/>
  <c r="A15" i="14"/>
  <c r="A14" i="14"/>
  <c r="A13" i="14"/>
  <c r="A12" i="14"/>
  <c r="A11" i="14"/>
  <c r="A10" i="14"/>
  <c r="A9" i="14"/>
  <c r="A8" i="14"/>
  <c r="A7" i="14"/>
  <c r="A6" i="14"/>
  <c r="B5" i="14" a="1"/>
  <c r="B5" i="14" s="1"/>
  <c r="A5" i="14"/>
  <c r="E4" i="14"/>
  <c r="D4" i="14"/>
  <c r="C4" i="14"/>
  <c r="A19" i="13"/>
  <c r="A18" i="13"/>
  <c r="A17" i="13"/>
  <c r="A16" i="13"/>
  <c r="A15" i="13"/>
  <c r="A14" i="13"/>
  <c r="A13" i="13"/>
  <c r="A12" i="13"/>
  <c r="A11" i="13"/>
  <c r="A10" i="13"/>
  <c r="A9" i="13"/>
  <c r="A8" i="13"/>
  <c r="A7" i="13"/>
  <c r="A6" i="13"/>
  <c r="B5" i="13" a="1"/>
  <c r="B5" i="13" s="1"/>
  <c r="A5" i="13"/>
  <c r="E4" i="13"/>
  <c r="D4" i="13"/>
  <c r="C4" i="13"/>
  <c r="A19" i="12"/>
  <c r="A18" i="12"/>
  <c r="A17" i="12"/>
  <c r="A16" i="12"/>
  <c r="A15" i="12"/>
  <c r="A14" i="12"/>
  <c r="A13" i="12"/>
  <c r="A12" i="12"/>
  <c r="A11" i="12"/>
  <c r="A10" i="12"/>
  <c r="A9" i="12"/>
  <c r="A8" i="12"/>
  <c r="A7" i="12"/>
  <c r="A6" i="12"/>
  <c r="B5" i="12" a="1"/>
  <c r="B5" i="12" s="1"/>
  <c r="A5" i="12"/>
  <c r="E4" i="12"/>
  <c r="D4" i="12"/>
  <c r="C4" i="12"/>
  <c r="A19" i="11"/>
  <c r="A18" i="11"/>
  <c r="A17" i="11"/>
  <c r="A16" i="11"/>
  <c r="A15" i="11"/>
  <c r="A14" i="11"/>
  <c r="A13" i="11"/>
  <c r="A12" i="11"/>
  <c r="A11" i="11"/>
  <c r="A10" i="11"/>
  <c r="A9" i="11"/>
  <c r="A8" i="11"/>
  <c r="A7" i="11"/>
  <c r="A6" i="11"/>
  <c r="B5" i="11" a="1"/>
  <c r="B5" i="11" s="1"/>
  <c r="A5" i="11"/>
  <c r="E4" i="11"/>
  <c r="D4" i="11"/>
  <c r="C4" i="11"/>
  <c r="A19" i="10"/>
  <c r="A18" i="10"/>
  <c r="A17" i="10"/>
  <c r="A16" i="10"/>
  <c r="A15" i="10"/>
  <c r="A14" i="10"/>
  <c r="A13" i="10"/>
  <c r="A12" i="10"/>
  <c r="A11" i="10"/>
  <c r="A10" i="10"/>
  <c r="A9" i="10"/>
  <c r="A8" i="10"/>
  <c r="A7" i="10"/>
  <c r="A6" i="10"/>
  <c r="B5" i="10" a="1"/>
  <c r="B5" i="10" s="1"/>
  <c r="A5" i="10"/>
  <c r="E4" i="10"/>
  <c r="D4" i="10"/>
  <c r="C4" i="10"/>
  <c r="A19" i="9"/>
  <c r="A18" i="9"/>
  <c r="A17" i="9"/>
  <c r="A16" i="9"/>
  <c r="A15" i="9"/>
  <c r="A14" i="9"/>
  <c r="A13" i="9"/>
  <c r="A12" i="9"/>
  <c r="A11" i="9"/>
  <c r="A10" i="9"/>
  <c r="A9" i="9"/>
  <c r="A8" i="9"/>
  <c r="A7" i="9"/>
  <c r="A6" i="9"/>
  <c r="B5" i="9" a="1"/>
  <c r="B5" i="9" s="1"/>
  <c r="A5" i="9"/>
  <c r="E4" i="9"/>
  <c r="D4" i="9"/>
  <c r="C4" i="9"/>
  <c r="A19" i="8"/>
  <c r="A18" i="8"/>
  <c r="A17" i="8"/>
  <c r="A16" i="8"/>
  <c r="A15" i="8"/>
  <c r="A14" i="8"/>
  <c r="A13" i="8"/>
  <c r="A12" i="8"/>
  <c r="A11" i="8"/>
  <c r="A10" i="8"/>
  <c r="A9" i="8"/>
  <c r="A8" i="8"/>
  <c r="A7" i="8"/>
  <c r="A6" i="8"/>
  <c r="B5" i="8" a="1"/>
  <c r="B5" i="8" s="1"/>
  <c r="A5" i="8"/>
  <c r="E4" i="8"/>
  <c r="D4" i="8"/>
  <c r="C4" i="8"/>
  <c r="A19" i="7"/>
  <c r="A18" i="7"/>
  <c r="A17" i="7"/>
  <c r="A16" i="7"/>
  <c r="A15" i="7"/>
  <c r="A14" i="7"/>
  <c r="A13" i="7"/>
  <c r="A12" i="7"/>
  <c r="A11" i="7"/>
  <c r="A10" i="7"/>
  <c r="A9" i="7"/>
  <c r="A8" i="7"/>
  <c r="A7" i="7"/>
  <c r="A6" i="7"/>
  <c r="B5" i="7" a="1"/>
  <c r="B5" i="7" s="1"/>
  <c r="A5" i="7"/>
  <c r="E4" i="7"/>
  <c r="D4" i="7"/>
  <c r="C4" i="7"/>
  <c r="A19" i="6"/>
  <c r="A18" i="6"/>
  <c r="A17" i="6"/>
  <c r="A16" i="6"/>
  <c r="A15" i="6"/>
  <c r="A14" i="6"/>
  <c r="A13" i="6"/>
  <c r="A12" i="6"/>
  <c r="A11" i="6"/>
  <c r="A10" i="6"/>
  <c r="A9" i="6"/>
  <c r="A8" i="6"/>
  <c r="A7" i="6"/>
  <c r="A6" i="6"/>
  <c r="B5" i="6" a="1"/>
  <c r="B5" i="6" s="1"/>
  <c r="A5" i="6"/>
  <c r="E4" i="6"/>
  <c r="D4" i="6"/>
  <c r="C4" i="6"/>
  <c r="A19" i="5"/>
  <c r="A18" i="5"/>
  <c r="A17" i="5"/>
  <c r="A16" i="5"/>
  <c r="A15" i="5"/>
  <c r="A14" i="5"/>
  <c r="A13" i="5"/>
  <c r="A12" i="5"/>
  <c r="A11" i="5"/>
  <c r="A10" i="5"/>
  <c r="A9" i="5"/>
  <c r="A8" i="5"/>
  <c r="A7" i="5"/>
  <c r="A6" i="5"/>
  <c r="B5" i="5" a="1"/>
  <c r="B5" i="5" s="1"/>
  <c r="A5" i="5"/>
  <c r="E4" i="5"/>
  <c r="D4" i="5"/>
  <c r="C4" i="5"/>
  <c r="A19" i="4"/>
  <c r="A18" i="4"/>
  <c r="A17" i="4"/>
  <c r="A16" i="4"/>
  <c r="A15" i="4"/>
  <c r="A14" i="4"/>
  <c r="A13" i="4"/>
  <c r="A12" i="4"/>
  <c r="A11" i="4"/>
  <c r="A10" i="4"/>
  <c r="A9" i="4"/>
  <c r="A8" i="4"/>
  <c r="A7" i="4"/>
  <c r="A6" i="4"/>
  <c r="B5" i="4" a="1"/>
  <c r="B5" i="4" s="1"/>
  <c r="A5" i="4"/>
  <c r="E4" i="4"/>
  <c r="D4" i="4"/>
  <c r="C4" i="4"/>
  <c r="E4" i="3"/>
  <c r="D4" i="3"/>
  <c r="C4" i="3"/>
  <c r="B5" i="3" a="1"/>
  <c r="B5" i="3" s="1"/>
  <c r="A6" i="3"/>
  <c r="A7" i="3"/>
  <c r="A8" i="3"/>
  <c r="A9" i="3"/>
  <c r="A10" i="3"/>
  <c r="A11" i="3"/>
  <c r="A12" i="3"/>
  <c r="A13" i="3"/>
  <c r="A14" i="3"/>
  <c r="A15" i="3"/>
  <c r="A16" i="3"/>
  <c r="A17" i="3"/>
  <c r="A18" i="3"/>
  <c r="A19" i="3"/>
  <c r="A5" i="3"/>
  <c r="F17" i="33" l="1"/>
  <c r="F16" i="33"/>
  <c r="F15" i="33"/>
  <c r="F14" i="33"/>
  <c r="F13" i="33"/>
  <c r="F12" i="33"/>
  <c r="F11" i="33"/>
  <c r="F10" i="33"/>
  <c r="F9" i="33"/>
  <c r="F8" i="33"/>
  <c r="F7" i="33"/>
  <c r="F6" i="33"/>
  <c r="F5" i="33"/>
  <c r="F4" i="33"/>
  <c r="E18" i="33"/>
  <c r="D18" i="33"/>
  <c r="F3" i="33"/>
  <c r="C18" i="33"/>
  <c r="F20" i="3"/>
  <c r="F21" i="33" s="1"/>
  <c r="F18"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<sst xmlns="http://schemas.openxmlformats.org/spreadsheetml/2006/main" count="366" uniqueCount="80">
  <si>
    <t>Student Name</t>
  </si>
  <si>
    <t>Schedule</t>
  </si>
  <si>
    <t>Activity</t>
  </si>
  <si>
    <t>Timeframes</t>
  </si>
  <si>
    <t>Notes</t>
  </si>
  <si>
    <t>Challenging Behaviors</t>
  </si>
  <si>
    <t>Challenging Behavior 1</t>
  </si>
  <si>
    <t>Challenging Behavior 2</t>
  </si>
  <si>
    <t>Challenging Behavior 3</t>
  </si>
  <si>
    <t>7:40-8:00 am</t>
  </si>
  <si>
    <t>8:00-8:10 am</t>
  </si>
  <si>
    <t>8:10-8:50 am</t>
  </si>
  <si>
    <t>8:50-9:30 am</t>
  </si>
  <si>
    <t>9:30-9:45 am</t>
  </si>
  <si>
    <t>9:45-10:15 am</t>
  </si>
  <si>
    <t>10:15-10:45am</t>
  </si>
  <si>
    <t>10:45-11:20am</t>
  </si>
  <si>
    <t>11:20-12:00pm</t>
  </si>
  <si>
    <t>12:00-12:20pm</t>
  </si>
  <si>
    <t>12:20-12:40pm</t>
  </si>
  <si>
    <t>12:40-1:10pm</t>
  </si>
  <si>
    <t>1:10-1:40pm</t>
  </si>
  <si>
    <t>1:45pm-2:30pm</t>
  </si>
  <si>
    <t>6:45-7:40am</t>
  </si>
  <si>
    <t>Unpack/Breakfast/Books</t>
  </si>
  <si>
    <t>Morning Meeting</t>
  </si>
  <si>
    <t>Spelling folder</t>
  </si>
  <si>
    <t>Pull-out</t>
  </si>
  <si>
    <t>ELA</t>
  </si>
  <si>
    <t>Brain Break</t>
  </si>
  <si>
    <t>Math</t>
  </si>
  <si>
    <t>News 2 You</t>
  </si>
  <si>
    <t>Lunch</t>
  </si>
  <si>
    <t>L3 Skills and free time</t>
  </si>
  <si>
    <t>TeachTown Social Skills</t>
  </si>
  <si>
    <t>Snack and Student Choice episode</t>
  </si>
  <si>
    <t>Recess</t>
  </si>
  <si>
    <t>Bathroom/iPad time/pack up</t>
  </si>
  <si>
    <t>Bus/Dismissal</t>
  </si>
  <si>
    <t>Date:</t>
  </si>
  <si>
    <t>For each challenging behavior during each timeframe, put a 1 for yes, and 0 for no.</t>
  </si>
  <si>
    <t>Day of the Week</t>
  </si>
  <si>
    <t xml:space="preserve">Day of the Week: </t>
  </si>
  <si>
    <t>Totals</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</si>
  <si>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</si>
  <si>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</si>
  <si>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</si>
  <si>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</si>
  <si>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</si>
  <si>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</si>
  <si>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</si>
  <si>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</si>
  <si>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</si>
  <si>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</si>
  <si>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</si>
  <si>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</si>
  <si>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</si>
  <si>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</si>
  <si>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</si>
  <si>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</si>
  <si>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</si>
  <si>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</si>
  <si>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</si>
  <si>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</si>
  <si>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</si>
  <si>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</si>
  <si>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</si>
  <si>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</si>
  <si>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</si>
  <si>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</si>
  <si>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</si>
  <si>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</si>
  <si>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</si>
  <si>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</si>
  <si>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Monday</t>
  </si>
  <si>
    <t>Tuesday</t>
  </si>
  <si>
    <t>Wednesday</t>
  </si>
  <si>
    <t>Thursday</t>
  </si>
  <si>
    <t>Friday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</si>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</sst>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16"/>
      <color theme="1"/>
      <name val="Aptos Narrow"/>
      <family val="2"/>
      <scheme val="minor"/>
    </font>
    <font>
      <sz val="8"/>
      <name val="Aptos Narrow"/>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xf numFmtId="0" fontId="0" fillId="0" borderId="0" xfId="0" applyAlignment="1">
      <alignment horizontal="left"/>
    </xf>
    <xf numFmtId="0" fontId="1" fillId="4" borderId="0" xfId="0" applyFont="1" applyFill="1" applyAlignment="1">
      <alignment horizontal="center"/>
    </xf>
    <xf numFmtId="0" fontId="4" fillId="5" borderId="0" xfId="0" applyFont="1" applyFill="1" applyAlignment="1">
      <alignment horizontal="center"/>
    </xf>
    <xf numFmtId="0" fontId="4" fillId="2" borderId="0" xfId="0" applyFont="1" applyFill="1"/>
    <xf numFmtId="20" fontId="0" fillId="0" borderId="0" xfId="0" applyNumberFormat="1"/>
    <xf numFmtId="18" fontId="0" fillId="0" borderId="0" xfId="0" applyNumberFormat="1"/>
    <xf numFmtId="0" fontId="3" fillId="6" borderId="0" xfId="0" applyFont="1" applyFill="1" applyAlignment="1">
      <alignment horizontal="right"/>
    </xf>
    <xf numFmtId="0" fontId="0" fillId="4" borderId="0" xfId="0" applyFill="1"/>
    <xf numFmtId="0" fontId="1" fillId="4" borderId="0" xfId="0" applyFont="1" applyFill="1"/>
    <xf numFmtId="20" fontId="1" fillId="0" borderId="0" xfId="0" applyNumberFormat="1" applyFont="1"/>
    <xf numFmtId="0" fontId="4" fillId="3" borderId="0" xfId="0" applyFont="1" applyFill="1" applyAlignment="1">
      <alignment horizontal="center"/>
    </xf>
    <xf numFmtId="0" fontId="0" fillId="0" borderId="0" xfId="0" applyAlignment="1">
      <alignment horizontal="center"/>
    </xf>
    <xf numFmtId="0" fontId="2" fillId="0" borderId="0" xfId="0" applyFont="1" applyAlignment="1">
      <alignment horizontal="center"/>
    </xf>
    <xf numFmtId="20" fontId="1" fillId="4" borderId="0" xfId="0" applyNumberFormat="1" applyFont="1" applyFill="1" applyAlignment="1">
      <alignment horizontal="center"/>
    </xf>
    <xf numFmtId="20" fontId="4" fillId="3" borderId="0" xfId="0" applyNumberFormat="1" applyFont="1" applyFill="1" applyAlignment="1">
      <alignment horizontal="center"/>
    </xf>
  </cellXfs>
  <cellStyles count="1">
    <cellStyle name="Normal" xfId="0" builtinId="0"/>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 by Time of Day and Behavior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Data'!$C$2</c:f>
              <c:strCache>
                <c:ptCount val="1"/>
                <c:pt idx="0">
                  <c:v>Challenging Behavior 1</c:v>
                </c:pt>
              </c:strCache>
            </c:strRef>
          </c:tx>
          <c:spPr>
            <a:solidFill>
              <a:schemeClr val="accent1"/>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Data'!$C$3:$C$17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534B-42B9-A754-DE0D2A6A9A59}"/>
            </c:ext>
          </c:extLst>
        </c:ser>
        <c:ser>
          <c:idx val="1"/>
          <c:order val="1"/>
          <c:tx>
            <c:strRef>
              <c:f>'Overall Data'!$D$2</c:f>
              <c:strCache>
                <c:ptCount val="1"/>
                <c:pt idx="0">
                  <c:v>Challenging Behavior 2</c:v>
                </c:pt>
              </c:strCache>
            </c:strRef>
          </c:tx>
          <c:spPr>
            <a:solidFill>
              <a:schemeClr val="accent2"/>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Data'!$D$3:$D$17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34B-42B9-A754-DE0D2A6A9A59}"/>
            </c:ext>
          </c:extLst>
        </c:ser>
        <c:ser>
          <c:idx val="2"/>
          <c:order val="2"/>
          <c:tx>
            <c:strRef>
              <c:f>'Overall Data'!$E$2</c:f>
              <c:strCache>
                <c:ptCount val="1"/>
                <c:pt idx="0">
                  <c:v>Challenging Behavior 3</c:v>
                </c:pt>
              </c:strCache>
            </c:strRef>
          </c:tx>
          <c:spPr>
            <a:solidFill>
              <a:schemeClr val="accent3"/>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Data'!$E$3:$E$17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534B-42B9-A754-DE0D2A6A9A59}"/>
            </c:ext>
          </c:extLst>
        </c:ser>
        <c:dLbls>
          <c:showLegendKey val="0"/>
          <c:showVal val="0"/>
          <c:showCatName val="0"/>
          <c:showSerName val="0"/>
          <c:showPercent val="0"/>
          <c:showBubbleSize val="0"/>
        </c:dLbls>
        <c:gapWidth val="219"/>
        <c:overlap val="-27"/>
        <c:axId val="1813166464"/>
        <c:axId val="1813164064"/>
      </c:barChart>
      <c:catAx>
        <c:axId val="181316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3164064"/>
        <c:crosses val="autoZero"/>
        <c:auto val="1"/>
        <c:lblAlgn val="ctr"/>
        <c:lblOffset val="100"/>
        <c:noMultiLvlLbl val="0"/>
      </c:catAx>
      <c:valAx>
        <c:axId val="1813164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3166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a:t>
            </a:r>
            <a:r>
              <a:rPr lang="en-US" baseline="0"/>
              <a:t> by Day of the Week and Behavior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Data'!$C$2</c:f>
              <c:strCache>
                <c:ptCount val="1"/>
                <c:pt idx="0">
                  <c:v>Challenging Behavior 1</c:v>
                </c:pt>
              </c:strCache>
            </c:strRef>
          </c:tx>
          <c:spPr>
            <a:solidFill>
              <a:schemeClr val="accent1"/>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Data'!$C$53:$C$57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6EEF-4D73-85E7-8DFA7A008A4D}"/>
            </c:ext>
          </c:extLst>
        </c:ser>
        <c:ser>
          <c:idx val="1"/>
          <c:order val="1"/>
          <c:tx>
            <c:strRef>
              <c:f>'Overall Data'!$D$2</c:f>
              <c:strCache>
                <c:ptCount val="1"/>
                <c:pt idx="0">
                  <c:v>Challenging Behavior 2</c:v>
                </c:pt>
              </c:strCache>
            </c:strRef>
          </c:tx>
          <c:spPr>
            <a:solidFill>
              <a:schemeClr val="accent2"/>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Data'!$D$53:$D$57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6EEF-4D73-85E7-8DFA7A008A4D}"/>
            </c:ext>
          </c:extLst>
        </c:ser>
        <c:ser>
          <c:idx val="2"/>
          <c:order val="2"/>
          <c:tx>
            <c:strRef>
              <c:f>'Overall Data'!$E$2</c:f>
              <c:strCache>
                <c:ptCount val="1"/>
                <c:pt idx="0">
                  <c:v>Challenging Behavior 3</c:v>
                </c:pt>
              </c:strCache>
            </c:strRef>
          </c:tx>
          <c:spPr>
            <a:solidFill>
              <a:schemeClr val="accent3"/>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Data'!$E$53:$E$57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6EEF-4D73-85E7-8DFA7A008A4D}"/>
            </c:ext>
          </c:extLst>
        </c:ser>
        <c:dLbls>
          <c:showLegendKey val="0"/>
          <c:showVal val="0"/>
          <c:showCatName val="0"/>
          <c:showSerName val="0"/>
          <c:showPercent val="0"/>
          <c:showBubbleSize val="0"/>
        </c:dLbls>
        <c:gapWidth val="219"/>
        <c:overlap val="-27"/>
        <c:axId val="74830848"/>
        <c:axId val="69632160"/>
      </c:barChart>
      <c:catAx>
        <c:axId val="7483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632160"/>
        <c:crosses val="autoZero"/>
        <c:auto val="1"/>
        <c:lblAlgn val="ctr"/>
        <c:lblOffset val="100"/>
        <c:noMultiLvlLbl val="0"/>
      </c:catAx>
      <c:valAx>
        <c:axId val="69632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83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Behaviors</a:t>
            </a:r>
            <a:r>
              <a:rPr lang="en-US" baseline="0"/>
              <a:t> by Day and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'Overall Data'!$C$20</c:f>
              <c:strCache>
                <c:ptCount val="1"/>
                <c:pt idx="0">
                  <c:v>Challenging Behavior 1</c:v>
                </c:pt>
              </c:strCache>
            </c:strRef>
          </c:tx>
          <c:spPr>
            <a:ln w="28575" cap="rnd">
              <a:solidFill>
                <a:schemeClr val="accent1"/>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Data'!$C$21:$C$50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2-F764-4EDF-82ED-62ED7FA0BE49}"/>
            </c:ext>
          </c:extLst>
        </c:ser>
        <c:ser>
          <c:idx val="1"/>
          <c:order val="1"/>
          <c:tx>
            <c:strRef>
              <c:f>'Overall Data'!$D$20</c:f>
              <c:strCache>
                <c:ptCount val="1"/>
                <c:pt idx="0">
                  <c:v>Challenging Behavior 2</c:v>
                </c:pt>
              </c:strCache>
            </c:strRef>
          </c:tx>
          <c:spPr>
            <a:ln w="28575" cap="rnd">
              <a:solidFill>
                <a:schemeClr val="accent2"/>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Data'!$D$21:$D$50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F764-4EDF-82ED-62ED7FA0BE49}"/>
            </c:ext>
          </c:extLst>
        </c:ser>
        <c:ser>
          <c:idx val="2"/>
          <c:order val="2"/>
          <c:tx>
            <c:strRef>
              <c:f>'Overall Data'!$E$20</c:f>
              <c:strCache>
                <c:ptCount val="1"/>
                <c:pt idx="0">
                  <c:v>Challenging Behavior 3</c:v>
                </c:pt>
              </c:strCache>
            </c:strRef>
          </c:tx>
          <c:spPr>
            <a:ln w="28575" cap="rnd">
              <a:solidFill>
                <a:schemeClr val="accent3"/>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Data'!$E$21:$E$50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4-F764-4EDF-82ED-62ED7FA0BE49}"/>
            </c:ext>
          </c:extLst>
        </c:ser>
        <c:dLbls>
          <c:showLegendKey val="0"/>
          <c:showVal val="0"/>
          <c:showCatName val="0"/>
          <c:showSerName val="0"/>
          <c:showPercent val="0"/>
          <c:showBubbleSize val="0"/>
        </c:dLbls>
        <c:smooth val="0"/>
        <c:axId val="191552480"/>
        <c:axId val="191552960"/>
      </c:lineChart>
      <c:catAx>
        <c:axId val="191552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52960"/>
        <c:crosses val="autoZero"/>
        <c:auto val="1"/>
        <c:lblAlgn val="ctr"/>
        <c:lblOffset val="100"/>
        <c:noMultiLvlLbl val="0"/>
      </c:catAx>
      <c:valAx>
        <c:axId val="19155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55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 by</a:t>
            </a:r>
            <a:r>
              <a:rPr lang="en-US" baseline="0"/>
              <a:t> </a:t>
            </a:r>
            <a:r>
              <a:rPr lang="en-US"/>
              <a:t>Time of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Data'!$F$2</c:f>
              <c:strCache>
                <c:ptCount val="1"/>
                <c:pt idx="0">
                  <c:v>Totals</c:v>
                </c:pt>
              </c:strCache>
            </c:strRef>
          </c:tx>
          <c:spPr>
            <a:solidFill>
              <a:schemeClr val="accent1"/>
            </a:solidFill>
            <a:ln>
              <a:noFill/>
            </a:ln>
            <a:effectLst/>
          </c:spPr>
          <c:invertIfNegative val="0"/>
          <c:cat>
            <c:strRef>
              <c:f>'Overall Data'!$A$3:$A$17</c:f>
              <c:strCache>
                <c:ptCount val="15"/>
                <c:pt idx="0">
                  <c:v>6:45-7:40am</c:v>
                </c:pt>
                <c:pt idx="1">
                  <c:v>7:40-8:00 am</c:v>
                </c:pt>
                <c:pt idx="2">
                  <c:v>8:00-8:10 am</c:v>
                </c:pt>
                <c:pt idx="3">
                  <c:v>8:10-8:50 am</c:v>
                </c:pt>
                <c:pt idx="4">
                  <c:v>8:50-9:30 am</c:v>
                </c:pt>
                <c:pt idx="5">
                  <c:v>9:30-9:45 am</c:v>
                </c:pt>
                <c:pt idx="6">
                  <c:v>9:45-10:15 am</c:v>
                </c:pt>
                <c:pt idx="7">
                  <c:v>10:15-10:45am</c:v>
                </c:pt>
                <c:pt idx="8">
                  <c:v>10:45-11:20am</c:v>
                </c:pt>
                <c:pt idx="9">
                  <c:v>11:20-12:00pm</c:v>
                </c:pt>
                <c:pt idx="10">
                  <c:v>12:00-12:20pm</c:v>
                </c:pt>
                <c:pt idx="11">
                  <c:v>12:20-12:40pm</c:v>
                </c:pt>
                <c:pt idx="12">
                  <c:v>12:40-1:10pm</c:v>
                </c:pt>
                <c:pt idx="13">
                  <c:v>1:10-1:40pm</c:v>
                </c:pt>
                <c:pt idx="14">
                  <c:v>1:45pm-2:30pm</c:v>
                </c:pt>
              </c:strCache>
            </c:strRef>
          </c:cat>
          <c:val>
            <c:numRef>
              <c:f>'Overall Data'!$F$3:$F$17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4C6B-4CD6-A56B-A86E4D615266}"/>
            </c:ext>
          </c:extLst>
        </c:ser>
        <c:dLbls>
          <c:showLegendKey val="0"/>
          <c:showVal val="0"/>
          <c:showCatName val="0"/>
          <c:showSerName val="0"/>
          <c:showPercent val="0"/>
          <c:showBubbleSize val="0"/>
        </c:dLbls>
        <c:gapWidth val="219"/>
        <c:overlap val="-27"/>
        <c:axId val="1940136704"/>
        <c:axId val="1940142464"/>
      </c:barChart>
      <c:catAx>
        <c:axId val="194013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0142464"/>
        <c:crosses val="autoZero"/>
        <c:auto val="1"/>
        <c:lblAlgn val="ctr"/>
        <c:lblOffset val="100"/>
        <c:noMultiLvlLbl val="0"/>
      </c:catAx>
      <c:valAx>
        <c:axId val="1940142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0136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Totals by Day of the Week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Data'!$F$52</c:f>
              <c:strCache>
                <c:ptCount val="1"/>
                <c:pt idx="0">
                  <c:v>Total</c:v>
                </c:pt>
              </c:strCache>
            </c:strRef>
          </c:tx>
          <c:spPr>
            <a:solidFill>
              <a:schemeClr val="accent1"/>
            </a:solidFill>
            <a:ln>
              <a:noFill/>
            </a:ln>
            <a:effectLst/>
          </c:spPr>
          <c:invertIfNegative val="0"/>
          <c:cat>
            <c:strRef>
              <c:f>'Overall Data'!$B$53:$B$57</c:f>
              <c:strCache>
                <c:ptCount val="5"/>
                <c:pt idx="0">
                  <c:v>Monday</c:v>
                </c:pt>
                <c:pt idx="1">
                  <c:v>Tuesday</c:v>
                </c:pt>
                <c:pt idx="2">
                  <c:v>Wednesday</c:v>
                </c:pt>
                <c:pt idx="3">
                  <c:v>Thursday</c:v>
                </c:pt>
                <c:pt idx="4">
                  <c:v>Friday</c:v>
                </c:pt>
              </c:strCache>
            </c:strRef>
          </c:cat>
          <c:val>
            <c:numRef>
              <c:f>'Overall Data'!$F$53:$F$57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E680-4031-8F35-9450F12E05F2}"/>
            </c:ext>
          </c:extLst>
        </c:ser>
        <c:dLbls>
          <c:showLegendKey val="0"/>
          <c:showVal val="0"/>
          <c:showCatName val="0"/>
          <c:showSerName val="0"/>
          <c:showPercent val="0"/>
          <c:showBubbleSize val="0"/>
        </c:dLbls>
        <c:gapWidth val="219"/>
        <c:overlap val="-27"/>
        <c:axId val="669171184"/>
        <c:axId val="669167824"/>
      </c:barChart>
      <c:catAx>
        <c:axId val="66917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167824"/>
        <c:crosses val="autoZero"/>
        <c:auto val="1"/>
        <c:lblAlgn val="ctr"/>
        <c:lblOffset val="100"/>
        <c:noMultiLvlLbl val="0"/>
      </c:catAx>
      <c:valAx>
        <c:axId val="66916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171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Behaviors by Day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'Overall Data'!$F$20</c:f>
              <c:strCache>
                <c:ptCount val="1"/>
                <c:pt idx="0">
                  <c:v>Totals</c:v>
                </c:pt>
              </c:strCache>
            </c:strRef>
          </c:tx>
          <c:spPr>
            <a:ln w="28575" cap="rnd">
              <a:solidFill>
                <a:schemeClr val="accent1"/>
              </a:solidFill>
              <a:round/>
            </a:ln>
            <a:effectLst/>
          </c:spPr>
          <c:marker>
            <c:symbol val="none"/>
          </c:marker>
          <c:cat>
            <c:strRef>
              <c:f>'Overall Data'!$A$21:$A$50</c:f>
              <c:strCache>
                <c:ptCount val="30"/>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pt idx="14">
                  <c:v>Day 15</c:v>
                </c:pt>
                <c:pt idx="15">
                  <c:v>Day 16</c:v>
                </c:pt>
                <c:pt idx="16">
                  <c:v>Day 17</c:v>
                </c:pt>
                <c:pt idx="17">
                  <c:v>Day 18</c:v>
                </c:pt>
                <c:pt idx="18">
                  <c:v>Day 19</c:v>
                </c:pt>
                <c:pt idx="19">
                  <c:v>Day 20</c:v>
                </c:pt>
                <c:pt idx="20">
                  <c:v>Day 21</c:v>
                </c:pt>
                <c:pt idx="21">
                  <c:v>Day 22</c:v>
                </c:pt>
                <c:pt idx="22">
                  <c:v>Day 23</c:v>
                </c:pt>
                <c:pt idx="23">
                  <c:v>Day 24</c:v>
                </c:pt>
                <c:pt idx="24">
                  <c:v>Day 25</c:v>
                </c:pt>
                <c:pt idx="25">
                  <c:v>Day 26</c:v>
                </c:pt>
                <c:pt idx="26">
                  <c:v>Day 27</c:v>
                </c:pt>
                <c:pt idx="27">
                  <c:v>Day 28</c:v>
                </c:pt>
                <c:pt idx="28">
                  <c:v>Day 29</c:v>
                </c:pt>
                <c:pt idx="29">
                  <c:v>Day 30</c:v>
                </c:pt>
              </c:strCache>
            </c:strRef>
          </c:cat>
          <c:val>
            <c:numRef>
              <c:f>'Overall Data'!$F$21:$F$50</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0-6052-4BEA-9DF9-0D4045445F27}"/>
            </c:ext>
          </c:extLst>
        </c:ser>
        <c:dLbls>
          <c:showLegendKey val="0"/>
          <c:showVal val="0"/>
          <c:showCatName val="0"/>
          <c:showSerName val="0"/>
          <c:showPercent val="0"/>
          <c:showBubbleSize val="0"/>
        </c:dLbls>
        <c:smooth val="0"/>
        <c:axId val="2122592032"/>
        <c:axId val="2122588672"/>
      </c:lineChart>
      <c:catAx>
        <c:axId val="212259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588672"/>
        <c:crosses val="autoZero"/>
        <c:auto val="1"/>
        <c:lblAlgn val="ctr"/>
        <c:lblOffset val="100"/>
        <c:noMultiLvlLbl val="0"/>
      </c:catAx>
      <c:valAx>
        <c:axId val="212258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592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Behaviors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'Overall Data'!$C$2:$E$2</c:f>
              <c:strCache>
                <c:ptCount val="3"/>
                <c:pt idx="0">
                  <c:v>Challenging Behavior 1</c:v>
                </c:pt>
                <c:pt idx="1">
                  <c:v>Challenging Behavior 2</c:v>
                </c:pt>
                <c:pt idx="2">
                  <c:v>Challenging Behavior 3</c:v>
                </c:pt>
              </c:strCache>
            </c:strRef>
          </c:cat>
          <c:val>
            <c:numRef>
              <c:f>'Overall Data'!$C$18:$E$18</c:f>
              <c:numCache>
                <c:formatCode>General</c:formatCode>
                <c:ptCount val="3"/>
                <c:pt idx="0">
                  <c:v>0</c:v>
                </c:pt>
                <c:pt idx="1">
                  <c:v>0</c:v>
                </c:pt>
                <c:pt idx="2">
                  <c:v>0</c:v>
                </c:pt>
              </c:numCache>
            </c:numRef>
          </c:val>
          <c:extLst>
            <c:ext xmlns:c16="http://schemas.microsoft.com/office/drawing/2014/chart" uri="{C3380CC4-5D6E-409C-BE32-E72D297353CC}">
              <c16:uniqueId val="{00000005-1347-4D46-8F18-BE05A5F91D80}"/>
            </c:ext>
          </c:extLst>
        </c:ser>
        <c:dLbls>
          <c:showLegendKey val="0"/>
          <c:showVal val="0"/>
          <c:showCatName val="0"/>
          <c:showSerName val="0"/>
          <c:showPercent val="0"/>
          <c:showBubbleSize val="0"/>
        </c:dLbls>
        <c:gapWidth val="219"/>
        <c:overlap val="-27"/>
        <c:axId val="653119776"/>
        <c:axId val="653122656"/>
      </c:barChart>
      <c:catAx>
        <c:axId val="65311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122656"/>
        <c:crosses val="autoZero"/>
        <c:auto val="1"/>
        <c:lblAlgn val="ctr"/>
        <c:lblOffset val="100"/>
        <c:noMultiLvlLbl val="0"/>
      </c:catAx>
      <c:valAx>
        <c:axId val="653122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119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Bheaviors by Day of the Week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Data'!$F$59</c:f>
              <c:strCache>
                <c:ptCount val="1"/>
                <c:pt idx="0">
                  <c:v>Total</c:v>
                </c:pt>
              </c:strCache>
            </c:strRef>
          </c:tx>
          <c:spPr>
            <a:solidFill>
              <a:schemeClr val="accent1"/>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Data'!$F$60:$F$64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002-4198-BABD-2B23D9ABB86A}"/>
            </c:ext>
          </c:extLst>
        </c:ser>
        <c:dLbls>
          <c:showLegendKey val="0"/>
          <c:showVal val="0"/>
          <c:showCatName val="0"/>
          <c:showSerName val="0"/>
          <c:showPercent val="0"/>
          <c:showBubbleSize val="0"/>
        </c:dLbls>
        <c:gapWidth val="219"/>
        <c:overlap val="-27"/>
        <c:axId val="822290399"/>
        <c:axId val="822288959"/>
      </c:barChart>
      <c:catAx>
        <c:axId val="82229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288959"/>
        <c:crosses val="autoZero"/>
        <c:auto val="1"/>
        <c:lblAlgn val="ctr"/>
        <c:lblOffset val="100"/>
        <c:noMultiLvlLbl val="0"/>
      </c:catAx>
      <c:valAx>
        <c:axId val="8222889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229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Behaviors by Days of</a:t>
            </a:r>
            <a:r>
              <a:rPr lang="en-US" baseline="0"/>
              <a:t> the Week</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'Overall Data'!$C$2</c:f>
              <c:strCache>
                <c:ptCount val="1"/>
                <c:pt idx="0">
                  <c:v>Challenging Behavior 1</c:v>
                </c:pt>
              </c:strCache>
            </c:strRef>
          </c:tx>
          <c:spPr>
            <a:solidFill>
              <a:schemeClr val="accent1"/>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Data'!$C$60:$C$64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8CB2-495B-8D15-6D68486A27FD}"/>
            </c:ext>
          </c:extLst>
        </c:ser>
        <c:ser>
          <c:idx val="1"/>
          <c:order val="1"/>
          <c:tx>
            <c:strRef>
              <c:f>'Overall Data'!$D$2</c:f>
              <c:strCache>
                <c:ptCount val="1"/>
                <c:pt idx="0">
                  <c:v>Challenging Behavior 2</c:v>
                </c:pt>
              </c:strCache>
            </c:strRef>
          </c:tx>
          <c:spPr>
            <a:solidFill>
              <a:schemeClr val="accent2"/>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Data'!$D$60:$D$64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8CB2-495B-8D15-6D68486A27FD}"/>
            </c:ext>
          </c:extLst>
        </c:ser>
        <c:ser>
          <c:idx val="2"/>
          <c:order val="2"/>
          <c:tx>
            <c:strRef>
              <c:f>'Overall Data'!$E$2</c:f>
              <c:strCache>
                <c:ptCount val="1"/>
                <c:pt idx="0">
                  <c:v>Challenging Behavior 3</c:v>
                </c:pt>
              </c:strCache>
            </c:strRef>
          </c:tx>
          <c:spPr>
            <a:solidFill>
              <a:schemeClr val="accent3"/>
            </a:solidFill>
            <a:ln>
              <a:noFill/>
            </a:ln>
            <a:effectLst/>
          </c:spPr>
          <c:invertIfNegative val="0"/>
          <c:cat>
            <c:strRef>
              <c:f>'Overall Data'!$B$60:$B$64</c:f>
              <c:strCache>
                <c:ptCount val="5"/>
                <c:pt idx="0">
                  <c:v>Monday</c:v>
                </c:pt>
                <c:pt idx="1">
                  <c:v>Tuesday</c:v>
                </c:pt>
                <c:pt idx="2">
                  <c:v>Wednesday</c:v>
                </c:pt>
                <c:pt idx="3">
                  <c:v>Thursday</c:v>
                </c:pt>
                <c:pt idx="4">
                  <c:v>Friday</c:v>
                </c:pt>
              </c:strCache>
            </c:strRef>
          </c:cat>
          <c:val>
            <c:numRef>
              <c:f>'Overall Data'!$E$60:$E$64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8CB2-495B-8D15-6D68486A27FD}"/>
            </c:ext>
          </c:extLst>
        </c:ser>
        <c:dLbls>
          <c:showLegendKey val="0"/>
          <c:showVal val="0"/>
          <c:showCatName val="0"/>
          <c:showSerName val="0"/>
          <c:showPercent val="0"/>
          <c:showBubbleSize val="0"/>
        </c:dLbls>
        <c:gapWidth val="219"/>
        <c:overlap val="-27"/>
        <c:axId val="1300248095"/>
        <c:axId val="1300248575"/>
      </c:barChart>
      <c:catAx>
        <c:axId val="13002480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248575"/>
        <c:crosses val="autoZero"/>
        <c:auto val="1"/>
        <c:lblAlgn val="ctr"/>
        <c:lblOffset val="100"/>
        <c:noMultiLvlLbl val="0"/>
      </c:catAx>
      <c:valAx>
        <c:axId val="1300248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024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166687</xdr:rowOff>
    </xdr:from>
    <xdr:to>
      <xdr:col>9</xdr:col>
      <xdr:colOff>609599</xdr:colOff>
      <xdr:row>15</xdr:row>
      <xdr:rowOff>52387</xdr:rowOff>
    </xdr:to>
    <xdr:graphicFrame macro="">
      <xdr:nvGraphicFramePr>
        <xdr:cNvPr id="2" name="Chart 1">
          <a:extLst>
            <a:ext uri="{FF2B5EF4-FFF2-40B4-BE49-F238E27FC236}">
              <a16:creationId xmlns:a16="http://schemas.microsoft.com/office/drawing/2014/main" id="{F1F7CAA7-BAB7-A288-3499-DF20591362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33336</xdr:colOff>
      <xdr:row>15</xdr:row>
      <xdr:rowOff>61912</xdr:rowOff>
    </xdr:from>
    <xdr:to>
      <xdr:col>8</xdr:col>
      <xdr:colOff>142874</xdr:colOff>
      <xdr:row>29</xdr:row>
      <xdr:rowOff>138112</xdr:rowOff>
    </xdr:to>
    <xdr:graphicFrame macro="">
      <xdr:nvGraphicFramePr>
        <xdr:cNvPr id="3" name="Chart 2">
          <a:extLst>
            <a:ext uri="{FF2B5EF4-FFF2-40B4-BE49-F238E27FC236}">
              <a16:creationId xmlns:a16="http://schemas.microsoft.com/office/drawing/2014/main" id="{56F640E4-D655-CE8E-70FD-FB97F10D12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23811</xdr:colOff>
      <xdr:row>29</xdr:row>
      <xdr:rowOff>147637</xdr:rowOff>
    </xdr:from>
    <xdr:to>
      <xdr:col>8</xdr:col>
      <xdr:colOff>171449</xdr:colOff>
      <xdr:row>44</xdr:row>
      <xdr:rowOff>33337</xdr:rowOff>
    </xdr:to>
    <xdr:graphicFrame macro="">
      <xdr:nvGraphicFramePr>
        <xdr:cNvPr id="4" name="Chart 3">
          <a:extLst>
            <a:ext uri="{FF2B5EF4-FFF2-40B4-BE49-F238E27FC236}">
              <a16:creationId xmlns:a16="http://schemas.microsoft.com/office/drawing/2014/main" id="{E0A3D13A-529B-FC34-582B-003540F632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4761</xdr:colOff>
      <xdr:row>1</xdr:row>
      <xdr:rowOff>4762</xdr:rowOff>
    </xdr:from>
    <xdr:to>
      <xdr:col>20</xdr:col>
      <xdr:colOff>180974</xdr:colOff>
      <xdr:row>15</xdr:row>
      <xdr:rowOff>80962</xdr:rowOff>
    </xdr:to>
    <xdr:graphicFrame macro="">
      <xdr:nvGraphicFramePr>
        <xdr:cNvPr id="5" name="Chart 4">
          <a:extLst>
            <a:ext uri="{FF2B5EF4-FFF2-40B4-BE49-F238E27FC236}">
              <a16:creationId xmlns:a16="http://schemas.microsoft.com/office/drawing/2014/main" id="{F20FB654-4BF9-7E02-B584-B272FC6DC7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147637</xdr:colOff>
      <xdr:row>15</xdr:row>
      <xdr:rowOff>61912</xdr:rowOff>
    </xdr:from>
    <xdr:to>
      <xdr:col>20</xdr:col>
      <xdr:colOff>180975</xdr:colOff>
      <xdr:row>29</xdr:row>
      <xdr:rowOff>138112</xdr:rowOff>
    </xdr:to>
    <xdr:graphicFrame macro="">
      <xdr:nvGraphicFramePr>
        <xdr:cNvPr id="6" name="Chart 5">
          <a:extLst>
            <a:ext uri="{FF2B5EF4-FFF2-40B4-BE49-F238E27FC236}">
              <a16:creationId xmlns:a16="http://schemas.microsoft.com/office/drawing/2014/main" id="{C7CFE433-F9D0-9754-198F-AD93D44F0B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176211</xdr:colOff>
      <xdr:row>29</xdr:row>
      <xdr:rowOff>147637</xdr:rowOff>
    </xdr:from>
    <xdr:to>
      <xdr:col>20</xdr:col>
      <xdr:colOff>180974</xdr:colOff>
      <xdr:row>44</xdr:row>
      <xdr:rowOff>33337</xdr:rowOff>
    </xdr:to>
    <xdr:graphicFrame macro="">
      <xdr:nvGraphicFramePr>
        <xdr:cNvPr id="7" name="Chart 6">
          <a:extLst>
            <a:ext uri="{FF2B5EF4-FFF2-40B4-BE49-F238E27FC236}">
              <a16:creationId xmlns:a16="http://schemas.microsoft.com/office/drawing/2014/main" id="{7F208847-B5B3-E533-D56A-1C9AC95A2C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2652711</xdr:colOff>
      <xdr:row>44</xdr:row>
      <xdr:rowOff>42861</xdr:rowOff>
    </xdr:from>
    <xdr:to>
      <xdr:col>12</xdr:col>
      <xdr:colOff>609599</xdr:colOff>
      <xdr:row>59</xdr:row>
      <xdr:rowOff>104774</xdr:rowOff>
    </xdr:to>
    <xdr:graphicFrame macro="">
      <xdr:nvGraphicFramePr>
        <xdr:cNvPr id="8" name="Chart 7">
          <a:extLst>
            <a:ext uri="{FF2B5EF4-FFF2-40B4-BE49-F238E27FC236}">
              <a16:creationId xmlns:a16="http://schemas.microsoft.com/office/drawing/2014/main" id="{A79DB092-6B7B-98E3-9A6A-9C97D2A7DE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184546</xdr:colOff>
      <xdr:row>22</xdr:row>
      <xdr:rowOff>146447</xdr:rowOff>
    </xdr:from>
    <xdr:to>
      <xdr:col>31</xdr:col>
      <xdr:colOff>559593</xdr:colOff>
      <xdr:row>37</xdr:row>
      <xdr:rowOff>32147</xdr:rowOff>
    </xdr:to>
    <xdr:graphicFrame macro="">
      <xdr:nvGraphicFramePr>
        <xdr:cNvPr id="9" name="Chart 8">
          <a:extLst>
            <a:ext uri="{FF2B5EF4-FFF2-40B4-BE49-F238E27FC236}">
              <a16:creationId xmlns:a16="http://schemas.microsoft.com/office/drawing/2014/main" id="{8420532B-13CD-1D3D-2F3E-6623858596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184546</xdr:colOff>
      <xdr:row>6</xdr:row>
      <xdr:rowOff>35719</xdr:rowOff>
    </xdr:from>
    <xdr:to>
      <xdr:col>31</xdr:col>
      <xdr:colOff>559593</xdr:colOff>
      <xdr:row>22</xdr:row>
      <xdr:rowOff>151209</xdr:rowOff>
    </xdr:to>
    <xdr:graphicFrame macro="">
      <xdr:nvGraphicFramePr>
        <xdr:cNvPr id="10" name="Chart 9">
          <a:extLst>
            <a:ext uri="{FF2B5EF4-FFF2-40B4-BE49-F238E27FC236}">
              <a16:creationId xmlns:a16="http://schemas.microsoft.com/office/drawing/2014/main" id="{ACC9DD41-09AB-A136-208A-8BB130B549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A6453B-8206-4EE6-80D3-8773CBD178BE}" name="Table1" displayName="Table1" ref="B52:F57" totalsRowShown="0">
  <autoFilter ref="B52:F57" xr:uid="{5EA6453B-8206-4EE6-80D3-8773CBD178BE}"/>
  <tableColumns count="5">
    <tableColumn id="1" xr3:uid="{4ED4171A-DEA5-43CD-B3F5-7F784414C619}" name="Day of the Week"/>
    <tableColumn id="2" xr3:uid="{D10E0ED5-1983-4F9C-AA07-0F4580083CA1}" name="Challenging Behavior 1"/>
    <tableColumn id="3" xr3:uid="{00219C61-9F55-4770-938F-D95378E1CE1D}" name="Challenging Behavior 2"/>
    <tableColumn id="4" xr3:uid="{92949137-2F3B-4322-8A50-7DB929B9B5B6}" name="Challenging Behavior 3"/>
    <tableColumn id="5" xr3:uid="{3B277A64-BFB2-4737-B16A-07FF46B5693E}" name="Total" dataDxfId="1">
      <calculatedColumnFormula>SUM(Table1[[#This Row],[Challenging Behavior 1]:[Challenging Behavior 3]])</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69DC47-C1A1-4265-9FEA-CA71B25D09B1}" name="Table13" displayName="Table13" ref="B59:F64" totalsRowShown="0">
  <autoFilter ref="B59:F64" xr:uid="{DD69DC47-C1A1-4265-9FEA-CA71B25D09B1}"/>
  <tableColumns count="5">
    <tableColumn id="1" xr3:uid="{F914471D-65D2-4B78-AC78-E5C7C088A1D2}" name="Day of the Week"/>
    <tableColumn id="2" xr3:uid="{B2BE453B-8728-48E4-84AA-752A4BBBDF3C}" name="Challenging Behavior 1"/>
    <tableColumn id="3" xr3:uid="{86D2A279-8E63-44F6-B23F-1C518A90DAA1}" name="Challenging Behavior 2"/>
    <tableColumn id="4" xr3:uid="{0DBC6B95-0C58-43E3-80F4-4D4987C019DA}" name="Challenging Behavior 3"/>
    <tableColumn id="5" xr3:uid="{FC09717D-0232-4C07-B3EA-2D352BDC31D9}" name="Total" dataDxfId="0">
      <calculatedColumnFormula>AVERAGE(Table13[[#This Row],[Challenging Behavior 1]:[Challenging Behavior 3]])</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4689-C0A0-405A-8231-FB2932BA5606}">
  <dimension ref="A1:E19"/>
  <sheetViews>
    <sheetView workbookViewId="0">
      <selection activeCell="E5" sqref="E5"/>
    </sheetView>
  </sheetViews>
  <sheetFormatPr defaultRowHeight="15" x14ac:dyDescent="0.25"/>
  <cols>
    <col min="1" max="1" width="19.42578125" bestFit="1" customWidth="1"/>
    <col min="2" max="2" width="54.42578125" customWidth="1"/>
    <col min="3" max="3" width="21.7109375" customWidth="1"/>
    <col min="5" max="5" width="29.5703125" bestFit="1" customWidth="1"/>
    <col min="6" max="6" width="9.140625" customWidth="1"/>
  </cols>
  <sheetData>
    <row r="1" spans="1:5" ht="21" x14ac:dyDescent="0.35">
      <c r="A1" s="5" t="s">
        <v>0</v>
      </c>
      <c r="B1" s="13"/>
      <c r="C1" s="13"/>
      <c r="D1" s="13"/>
      <c r="E1" s="13"/>
    </row>
    <row r="3" spans="1:5" ht="21" x14ac:dyDescent="0.35">
      <c r="A3" s="12" t="s">
        <v>1</v>
      </c>
      <c r="B3" s="12"/>
      <c r="C3" s="12"/>
      <c r="E3" s="4" t="s">
        <v>5</v>
      </c>
    </row>
    <row r="4" spans="1:5" x14ac:dyDescent="0.25">
      <c r="A4" s="3" t="s">
        <v>3</v>
      </c>
      <c r="B4" s="3" t="s">
        <v>2</v>
      </c>
      <c r="C4" s="3" t="s">
        <v>4</v>
      </c>
      <c r="E4" s="2" t="s">
        <v>6</v>
      </c>
    </row>
    <row r="5" spans="1:5" x14ac:dyDescent="0.25">
      <c r="A5" s="6" t="s">
        <v>23</v>
      </c>
      <c r="B5" t="s">
        <v>24</v>
      </c>
      <c r="E5" t="s">
        <v>7</v>
      </c>
    </row>
    <row r="6" spans="1:5" x14ac:dyDescent="0.25">
      <c r="A6" t="s">
        <v>9</v>
      </c>
      <c r="B6" t="s">
        <v>25</v>
      </c>
      <c r="E6" t="s">
        <v>8</v>
      </c>
    </row>
    <row r="7" spans="1:5" x14ac:dyDescent="0.25">
      <c r="A7" t="s">
        <v>10</v>
      </c>
      <c r="B7" t="s">
        <v>26</v>
      </c>
    </row>
    <row r="8" spans="1:5" x14ac:dyDescent="0.25">
      <c r="A8" t="s">
        <v>11</v>
      </c>
      <c r="B8" t="s">
        <v>27</v>
      </c>
    </row>
    <row r="9" spans="1:5" x14ac:dyDescent="0.25">
      <c r="A9" t="s">
        <v>12</v>
      </c>
      <c r="B9" t="s">
        <v>28</v>
      </c>
    </row>
    <row r="10" spans="1:5" x14ac:dyDescent="0.25">
      <c r="A10" t="s">
        <v>13</v>
      </c>
      <c r="B10" t="s">
        <v>29</v>
      </c>
    </row>
    <row r="11" spans="1:5" x14ac:dyDescent="0.25">
      <c r="A11" t="s">
        <v>14</v>
      </c>
      <c r="B11" t="s">
        <v>30</v>
      </c>
    </row>
    <row r="12" spans="1:5" x14ac:dyDescent="0.25">
      <c r="A12" t="s">
        <v>15</v>
      </c>
      <c r="B12" t="s">
        <v>31</v>
      </c>
    </row>
    <row r="13" spans="1:5" x14ac:dyDescent="0.25">
      <c r="A13" t="s">
        <v>16</v>
      </c>
      <c r="B13" t="s">
        <v>32</v>
      </c>
    </row>
    <row r="14" spans="1:5" x14ac:dyDescent="0.25">
      <c r="A14" t="s">
        <v>17</v>
      </c>
      <c r="B14" t="s">
        <v>33</v>
      </c>
    </row>
    <row r="15" spans="1:5" x14ac:dyDescent="0.25">
      <c r="A15" t="s">
        <v>18</v>
      </c>
      <c r="B15" t="s">
        <v>34</v>
      </c>
    </row>
    <row r="16" spans="1:5" x14ac:dyDescent="0.25">
      <c r="A16" t="s">
        <v>19</v>
      </c>
      <c r="B16" t="s">
        <v>35</v>
      </c>
    </row>
    <row r="17" spans="1:2" x14ac:dyDescent="0.25">
      <c r="A17" t="s">
        <v>20</v>
      </c>
      <c r="B17" t="s">
        <v>36</v>
      </c>
    </row>
    <row r="18" spans="1:2" x14ac:dyDescent="0.25">
      <c r="A18" t="s">
        <v>21</v>
      </c>
      <c r="B18" t="s">
        <v>37</v>
      </c>
    </row>
    <row r="19" spans="1:2" x14ac:dyDescent="0.25">
      <c r="A19" s="7" t="s">
        <v>22</v>
      </c>
      <c r="B19" t="s">
        <v>38</v>
      </c>
    </row>
  </sheetData>
  <mergeCells count="2">
    <mergeCell ref="A3:C3"/>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59BC-6D58-460D-9929-E338B8EB6BA8}">
  <dimension ref="A1"/>
  <sheetViews>
    <sheetView topLeftCell="J16" zoomScale="80" zoomScaleNormal="80" workbookViewId="0">
      <selection activeCell="Z3" sqref="Z3"/>
    </sheetView>
  </sheetViews>
  <sheetFormatPr defaultRowHeight="15" x14ac:dyDescent="0.25"/>
  <cols>
    <col min="1" max="1" width="39.8554687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08C5E-02B3-4C77-BB96-EE174EF3CA27}">
  <dimension ref="A1:F28"/>
  <sheetViews>
    <sheetView tabSelected="1" workbookViewId="0">
      <selection activeCell="D27" sqref="D27"/>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3:F3"/>
    <mergeCell ref="A2:F2"/>
    <mergeCell ref="A20:B20"/>
  </mergeCells>
  <dataValidations count="1">
    <dataValidation type="list" allowBlank="1" showInputMessage="1" showErrorMessage="1" sqref="D1" xr:uid="{D9BDCA8F-CA11-43D3-A149-4802F1A01F86}">
      <formula1>"Monday, Tuesday, Wednesday, Thursday, Friday"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61AF-7B82-48AC-BBF6-F856A71C7F64}">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855DB44-373A-4BDE-9A69-729D2249DF34}">
      <formula1>"Monday, Tuesday, Wednesday, Thursday, Friday"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04B-69D0-4A2F-A57D-D9997A8E688E}">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8AB34AB9-5D84-4C63-BB76-C854C95F9B00}">
      <formula1>"Monday, Tuesday, Wednesday, Thursday, Friday"</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5F585-AB49-44CA-B984-59474ED81802}">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3816CCD5-8326-4DD2-999A-8743CD5A6122}">
      <formula1>"Monday, Tuesday, Wednesday, Thursday, Friday"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D163-C039-4D6E-81BA-0243AFE9F6B2}">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CCA2F159-9FE5-42C5-8BCA-795BC8BB76C0}">
      <formula1>"Monday, Tuesday, Wednesday, Thursday, Friday"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9CC5-B670-4AF6-B7E8-1CA0319ABC3A}">
  <dimension ref="A1:F28"/>
  <sheetViews>
    <sheetView workbookViewId="0">
      <selection activeCell="B36" sqref="B36"/>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433B5B52-91C3-4586-8FCF-D87938A6C2DD}">
      <formula1>"Monday, Tuesday, Wednesday, Thursday, Friday"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F2671-5DC7-44DF-9F8A-4F450A37C9A9}">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6C3CFBEE-EC7F-46C0-B994-23E20A6A721B}">
      <formula1>"Monday, Tuesday, Wednesday, Thursday, Friday"</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7201-069E-4712-82D1-F7AAFFCDF288}">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9BD3F073-6903-4744-9A03-D87F9BA610BD}">
      <formula1>"Monday, Tuesday, Wednesday, Thursday, Friday"</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4491-888F-4007-A63B-3F808444C4BB}">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AF82DE4-6E04-478F-AFE8-6F445511CFFE}">
      <formula1>"Monday, Tuesday, Wednesday, Thursday, Friday"</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4BAE-6899-45B8-AFF3-102AABB71E60}">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8404B93-3400-4A9C-B945-8A3BD34772BD}">
      <formula1>"Monday, Tuesday, Wednesday, Thursday, Friday"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F88C-4CF7-4844-9193-5BFBAEDB2267}">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21292B38-2A44-4C23-9D09-DD79C0838C0D}">
      <formula1>"Monday, Tuesday, Wednesday, Thursday, Friday"</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6427D-AC9B-4D4A-B1B2-B320F937DE43}">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211FA473-853C-405C-985B-8896FA49A243}">
      <formula1>"Monday, Tuesday, Wednesday, Thursday, Friday"</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A2BB-8468-4751-8436-666C6565EBD6}">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CD9FAC2-A403-4FE3-9667-8BAE5B9024B9}">
      <formula1>"Monday, Tuesday, Wednesday, Thursday, Friday"</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CFD69-35DE-4CCF-8F94-DDB13B1ECCBD}">
  <dimension ref="A1:F28"/>
  <sheetViews>
    <sheetView workbookViewId="0">
      <selection activeCell="C4" sqref="C4"/>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22291BF4-C2F8-41A4-9206-6854551144D1}">
      <formula1>"Monday, Tuesday, Wednesday, Thursday, Friday"</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6834-D211-434F-9D37-2869A29D0B90}">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F2656366-61C6-48C5-8031-14BFC00C77A3}">
      <formula1>"Monday, Tuesday, Wednesday, Thursday, Friday"</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A8C3-F146-47CC-AD3E-10B226B54B2A}">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38748E23-C649-442B-8CF6-2D631F1896E9}">
      <formula1>"Monday, Tuesday, Wednesday, Thursday, Friday"</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85C9-8D26-4F11-B9A2-5CD42EA88518}">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8C024121-CE1A-4C55-9B1B-37F3E2A587AB}">
      <formula1>"Monday, Tuesday, Wednesday, Thursday, Friday"</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58B9-B961-4EC6-AC49-C1F561B41353}">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92D932B7-354A-42A0-B94A-162E05B4DE4E}">
      <formula1>"Monday, Tuesday, Wednesday, Thursday, Friday"</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1678-D1E2-4B40-BDBA-530E2712C5E9}">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6B40D577-03AE-4AAB-9812-B0AC2FD6663B}">
      <formula1>"Monday, Tuesday, Wednesday, Thursday, Friday"</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49E7-9172-4E14-966A-2F84E155141E}">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D9147FF-8CDA-4765-8099-F14D13A3D40A}">
      <formula1>"Monday, Tuesday, Wednesday, Thursday, Friday"</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B7DF-83A6-40ED-8E52-96A49D77EFE6}">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E5AA83EF-DF09-4939-8B69-6CAE21D0E536}">
      <formula1>"Monday, Tuesday, Wednesday, Thursday, Friday"</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9D6C-89CD-47BE-983B-8AB0834D22EB}">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05E85DFB-A806-40FC-AEAA-3DA51F25B8B7}">
      <formula1>"Monday, Tuesday, Wednesday, Thursday, Friday"</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EA393-709D-4C4D-AED1-85457FEC3C99}">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777A3472-C185-413D-BADA-689FE1F7AAF1}">
      <formula1>"Monday, Tuesday, Wednesday, Thursday, Friday"</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67064-50EB-4F53-9A3A-A96974845F0B}">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B9EDF654-A571-431B-B21C-823712535958}">
      <formula1>"Monday, Tuesday, Wednesday, Thursday, Friday"</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4AE58-2C56-4377-A0B6-0B61927C8153}">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C3D4EC2A-15EF-4937-87AE-0CD7AB7FA69D}">
      <formula1>"Monday, Tuesday, Wednesday, Thursday, Friday"</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DDFD2-8383-4ACB-80C6-F1AB0B75A760}">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77</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60CAB78C-F3F7-4098-BF4D-AEBD137BA902}">
      <formula1>"Monday, Tuesday, Wednesday, Thursday, Friday"</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0AEE1-597D-4B93-8C6E-F83D9E780428}">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78</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CCFCBFF8-4C47-46B8-A500-5217F6761A89}">
      <formula1>"Monday, Tuesday, Wednesday, Thursday, Friday"</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32937-3BD8-4F01-A0EF-4E3E3D0B3143}">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74</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40CC19DF-78B8-4E08-A8EE-91062DBE87E7}">
      <formula1>"Monday, Tuesday, Wednesday, Thursday, Friday"</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C04C-444C-467A-B529-999A57601284}">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75</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DEEF57DB-B6E0-4497-BD35-0C50118599EB}">
      <formula1>"Monday, Tuesday, Wednesday, Thursday, Friday"</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EEA1-E218-4746-AD8C-834450627564}">
  <dimension ref="A1:F28"/>
  <sheetViews>
    <sheetView workbookViewId="0">
      <selection activeCell="D1" sqref="D1"/>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18.75" x14ac:dyDescent="0.3">
      <c r="A1" s="8" t="s">
        <v>39</v>
      </c>
      <c r="C1" s="8" t="s">
        <v>42</v>
      </c>
      <c r="D1" t="s">
        <v>76</v>
      </c>
    </row>
    <row r="2" spans="1:6" ht="15.75" x14ac:dyDescent="0.25">
      <c r="A2" s="14" t="s">
        <v>40</v>
      </c>
      <c r="B2" s="14"/>
      <c r="C2" s="14"/>
      <c r="D2" s="14"/>
      <c r="E2" s="14"/>
      <c r="F2" s="14"/>
    </row>
    <row r="3" spans="1:6" ht="21" x14ac:dyDescent="0.35">
      <c r="A3" s="12" t="s">
        <v>1</v>
      </c>
      <c r="B3" s="12"/>
      <c r="C3" s="12"/>
      <c r="D3" s="12"/>
      <c r="E3" s="12"/>
      <c r="F3" s="12"/>
    </row>
    <row r="4" spans="1:6" x14ac:dyDescent="0.25">
      <c r="A4" s="3" t="s">
        <v>3</v>
      </c>
      <c r="B4" s="3" t="s">
        <v>2</v>
      </c>
      <c r="C4" s="3" t="str">
        <f>Information!E4</f>
        <v>Challenging Behavior 1</v>
      </c>
      <c r="D4" s="3" t="str">
        <f>Information!E5</f>
        <v>Challenging Behavior 2</v>
      </c>
      <c r="E4" s="3" t="str">
        <f>Information!E6</f>
        <v>Challenging Behavior 3</v>
      </c>
      <c r="F4" s="3" t="s">
        <v>4</v>
      </c>
    </row>
    <row r="5" spans="1:6" x14ac:dyDescent="0.25">
      <c r="A5" s="6" t="str">
        <f>Information!A5</f>
        <v>6:45-7:40am</v>
      </c>
      <c r="B5" t="str" cm="1">
        <f t="array" ref="B5:B19">Information!B5:B19</f>
        <v>Unpack/Breakfast/Books</v>
      </c>
    </row>
    <row r="6" spans="1:6" x14ac:dyDescent="0.25">
      <c r="A6" s="6" t="str">
        <f>Information!A6</f>
        <v>7:40-8:00 am</v>
      </c>
      <c r="B6" t="str">
        <v>Morning Meeting</v>
      </c>
    </row>
    <row r="7" spans="1:6" x14ac:dyDescent="0.25">
      <c r="A7" s="6" t="str">
        <f>Information!A7</f>
        <v>8:00-8:10 am</v>
      </c>
      <c r="B7" t="str">
        <v>Spelling folder</v>
      </c>
    </row>
    <row r="8" spans="1:6" x14ac:dyDescent="0.25">
      <c r="A8" s="6" t="str">
        <f>Information!A8</f>
        <v>8:10-8:50 am</v>
      </c>
      <c r="B8" t="str">
        <v>Pull-out</v>
      </c>
    </row>
    <row r="9" spans="1:6" x14ac:dyDescent="0.25">
      <c r="A9" s="6" t="str">
        <f>Information!A9</f>
        <v>8:50-9:30 am</v>
      </c>
      <c r="B9" t="str">
        <v>ELA</v>
      </c>
    </row>
    <row r="10" spans="1:6" x14ac:dyDescent="0.25">
      <c r="A10" s="6" t="str">
        <f>Information!A10</f>
        <v>9:30-9:45 am</v>
      </c>
      <c r="B10" t="str">
        <v>Brain Break</v>
      </c>
    </row>
    <row r="11" spans="1:6" x14ac:dyDescent="0.25">
      <c r="A11" s="6" t="str">
        <f>Information!A11</f>
        <v>9:45-10:15 am</v>
      </c>
      <c r="B11" t="str">
        <v>Math</v>
      </c>
    </row>
    <row r="12" spans="1:6" x14ac:dyDescent="0.25">
      <c r="A12" s="6" t="str">
        <f>Information!A12</f>
        <v>10:15-10:45am</v>
      </c>
      <c r="B12" t="str">
        <v>News 2 You</v>
      </c>
    </row>
    <row r="13" spans="1:6" x14ac:dyDescent="0.25">
      <c r="A13" s="6" t="str">
        <f>Information!A13</f>
        <v>10:45-11:20am</v>
      </c>
      <c r="B13" t="str">
        <v>Lunch</v>
      </c>
    </row>
    <row r="14" spans="1:6" x14ac:dyDescent="0.25">
      <c r="A14" s="6" t="str">
        <f>Information!A14</f>
        <v>11:20-12:00pm</v>
      </c>
      <c r="B14" t="str">
        <v>L3 Skills and free time</v>
      </c>
    </row>
    <row r="15" spans="1:6" x14ac:dyDescent="0.25">
      <c r="A15" s="6" t="str">
        <f>Information!A15</f>
        <v>12:00-12:20pm</v>
      </c>
      <c r="B15" t="str">
        <v>TeachTown Social Skills</v>
      </c>
    </row>
    <row r="16" spans="1:6" x14ac:dyDescent="0.25">
      <c r="A16" s="6" t="str">
        <f>Information!A16</f>
        <v>12:20-12:40pm</v>
      </c>
      <c r="B16" t="str">
        <v>Snack and Student Choice episode</v>
      </c>
    </row>
    <row r="17" spans="1:6" x14ac:dyDescent="0.25">
      <c r="A17" s="6" t="str">
        <f>Information!A17</f>
        <v>12:40-1:10pm</v>
      </c>
      <c r="B17" t="str">
        <v>Recess</v>
      </c>
    </row>
    <row r="18" spans="1:6" x14ac:dyDescent="0.25">
      <c r="A18" s="6" t="str">
        <f>Information!A18</f>
        <v>1:10-1:40pm</v>
      </c>
      <c r="B18" t="str">
        <v>Bathroom/iPad time/pack up</v>
      </c>
    </row>
    <row r="19" spans="1:6" x14ac:dyDescent="0.25">
      <c r="A19" s="6" t="str">
        <f>Information!A19</f>
        <v>1:45pm-2:30pm</v>
      </c>
      <c r="B19" t="str">
        <v>Bus/Dismissal</v>
      </c>
    </row>
    <row r="20" spans="1:6" x14ac:dyDescent="0.25">
      <c r="A20" s="15" t="s">
        <v>43</v>
      </c>
      <c r="B20" s="15"/>
      <c r="C20" s="9">
        <f>SUM(C5:C19)</f>
        <v>0</v>
      </c>
      <c r="D20" s="9">
        <f t="shared" ref="D20:E20" si="0">SUM(D5:D19)</f>
        <v>0</v>
      </c>
      <c r="E20" s="9">
        <f t="shared" si="0"/>
        <v>0</v>
      </c>
      <c r="F20" s="10">
        <f>SUM(C20:E20)</f>
        <v>0</v>
      </c>
    </row>
    <row r="21" spans="1:6" x14ac:dyDescent="0.25">
      <c r="A21" s="6"/>
    </row>
    <row r="22" spans="1:6" x14ac:dyDescent="0.25">
      <c r="A22" s="6"/>
    </row>
    <row r="23" spans="1:6" x14ac:dyDescent="0.25">
      <c r="A23" s="6"/>
    </row>
    <row r="24" spans="1:6" x14ac:dyDescent="0.25">
      <c r="A24" s="6"/>
    </row>
    <row r="25" spans="1:6" x14ac:dyDescent="0.25">
      <c r="A25" s="6"/>
    </row>
    <row r="26" spans="1:6" x14ac:dyDescent="0.25">
      <c r="A26" s="6"/>
    </row>
    <row r="27" spans="1:6" x14ac:dyDescent="0.25">
      <c r="A27" s="6"/>
    </row>
    <row r="28" spans="1:6" x14ac:dyDescent="0.25">
      <c r="A28" s="6"/>
    </row>
  </sheetData>
  <mergeCells count="3">
    <mergeCell ref="A2:F2"/>
    <mergeCell ref="A3:F3"/>
    <mergeCell ref="A20:B20"/>
  </mergeCells>
  <dataValidations count="1">
    <dataValidation type="list" allowBlank="1" showInputMessage="1" showErrorMessage="1" sqref="D1" xr:uid="{1FA26C27-C0D0-4A92-BCA2-5D446A771670}">
      <formula1>"Monday, Tuesday, Wednesday, Thursday, Friday"</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3FFE-14BF-465F-86BF-219F9FA797DC}">
  <dimension ref="A1:F64"/>
  <sheetViews>
    <sheetView workbookViewId="0">
      <selection activeCell="F64" sqref="F64"/>
    </sheetView>
  </sheetViews>
  <sheetFormatPr defaultRowHeight="15" x14ac:dyDescent="0.25"/>
  <cols>
    <col min="1" max="1" width="25.5703125" customWidth="1"/>
    <col min="2" max="2" width="63" customWidth="1"/>
    <col min="3" max="3" width="29.7109375" customWidth="1"/>
    <col min="4" max="4" width="24.28515625" customWidth="1"/>
    <col min="5" max="5" width="23" customWidth="1"/>
    <col min="6" max="6" width="41.140625" customWidth="1"/>
  </cols>
  <sheetData>
    <row r="1" spans="1:6" ht="21" x14ac:dyDescent="0.35">
      <c r="A1" s="12" t="s">
        <v>1</v>
      </c>
      <c r="B1" s="12"/>
      <c r="C1" s="12"/>
      <c r="D1" s="12"/>
      <c r="E1" s="12"/>
      <c r="F1" s="12"/>
    </row>
    <row r="2" spans="1:6" x14ac:dyDescent="0.25">
      <c r="A2" s="3" t="s">
        <v>3</v>
      </c>
      <c r="B2" s="3" t="s">
        <v>2</v>
      </c>
      <c r="C2" s="3" t="str">
        <f>Information!E4</f>
        <v>Challenging Behavior 1</v>
      </c>
      <c r="D2" s="3" t="str">
        <f>Information!E5</f>
        <v>Challenging Behavior 2</v>
      </c>
      <c r="E2" s="3" t="str">
        <f>Information!E6</f>
        <v>Challenging Behavior 3</v>
      </c>
      <c r="F2" s="3" t="s">
        <v>43</v>
      </c>
    </row>
    <row r="3" spans="1:6" x14ac:dyDescent="0.25">
      <c r="A3" s="6" t="str">
        <f>Information!A5</f>
        <v>6:45-7:40am</v>
      </c>
      <c r="B3" t="str" cm="1">
        <f t="array" ref="B3:B17">Information!B5:B19</f>
        <v>Unpack/Breakfast/Books</v>
      </c>
      <c r="C3">
        <f>SUM('Day 1'!C5,'Day 2'!C5,'Day 3'!C5,'Day 4'!C5,'Day 5'!C5,'Day 6'!C5,'Day 7'!C5,'Day 8'!C5,'Day 9'!C5,'Day 10'!C5,'Day 11'!C5,'Day 12'!C5,'Day 13'!C5,'Day 14'!C5,'Day 15'!C5,'Day 16'!C5,'Day 17'!C5,'Day 18'!C5,'Day 19'!C5,'Day 20'!C5,'Day 21'!C5,'Day 22'!C5,'Day 23'!C5,'Day 24'!C5,'Day 25'!C5,'Day 26'!C5,'Day 27'!C5,'Day 28'!C5,'Day 29'!C5,'Day 30'!C5)</f>
        <v>0</v>
      </c>
      <c r="D3">
        <f>SUM('Day 1'!D5,'Day 2'!D5,'Day 3'!D5,'Day 4'!D5,'Day 5'!D5,'Day 6'!D5,'Day 7'!D5,'Day 8'!D5,'Day 9'!D5,'Day 10'!D5,'Day 11'!D5,'Day 12'!D5,'Day 13'!D5,'Day 14'!D5,'Day 15'!D5,'Day 16'!D5,'Day 17'!D5,'Day 18'!D5,'Day 19'!D5,'Day 20'!D5,'Day 21'!D5,'Day 22'!D5,'Day 23'!D5,'Day 24'!D5,'Day 25'!D5,'Day 26'!D5,'Day 27'!D5,'Day 28'!D5,'Day 29'!D5,'Day 30'!D5)</f>
        <v>0</v>
      </c>
      <c r="E3">
        <f>SUM('Day 1'!E5,'Day 2'!E5,'Day 3'!E5,'Day 4'!E5,'Day 5'!E5,'Day 6'!E5,'Day 7'!E5,'Day 8'!E5,'Day 9'!E5,'Day 10'!E5,'Day 11'!E5,'Day 12'!E5,'Day 13'!E5,'Day 14'!E5,'Day 15'!E5,'Day 16'!E5,'Day 17'!E5,'Day 18'!E5,'Day 19'!E5,'Day 20'!E5,'Day 21'!E5,'Day 22'!E5,'Day 23'!E5,'Day 24'!E5,'Day 25'!E5,'Day 26'!E5,'Day 27'!E5,'Day 28'!E5,'Day 29'!E5,'Day 30'!E5)</f>
        <v>0</v>
      </c>
      <c r="F3" s="9">
        <f>SUM(C3:E3)</f>
        <v>0</v>
      </c>
    </row>
    <row r="4" spans="1:6" x14ac:dyDescent="0.25">
      <c r="A4" s="6" t="str">
        <f>Information!A6</f>
        <v>7:40-8:00 am</v>
      </c>
      <c r="B4" t="str">
        <v>Morning Meeting</v>
      </c>
      <c r="C4">
        <f>SUM('Day 1'!C6,'Day 2'!C6,'Day 3'!C6,'Day 4'!C6,'Day 5'!C6,'Day 6'!C6,'Day 7'!C6,'Day 8'!C6,'Day 9'!C6,'Day 10'!C6,'Day 11'!C6,'Day 12'!C6,'Day 13'!C6,'Day 14'!C6,'Day 15'!C6,'Day 16'!C6,'Day 17'!C6,'Day 18'!C6,'Day 19'!C6,'Day 20'!C6,'Day 21'!C6,'Day 22'!C6,'Day 23'!C6,'Day 24'!C6,'Day 25'!C6,'Day 26'!C6,'Day 27'!C6,'Day 28'!C6,'Day 29'!C6,'Day 30'!C6)</f>
        <v>0</v>
      </c>
      <c r="D4">
        <f>SUM('Day 1'!D6,'Day 2'!D6,'Day 3'!D6,'Day 4'!D6,'Day 5'!D6,'Day 6'!D6,'Day 7'!D6,'Day 8'!D6,'Day 9'!D6,'Day 10'!D6,'Day 11'!D6,'Day 12'!D6,'Day 13'!D6,'Day 14'!D6,'Day 15'!D6,'Day 16'!D6,'Day 17'!D6,'Day 18'!D6,'Day 19'!D6,'Day 20'!D6,'Day 21'!D6,'Day 22'!D6,'Day 23'!D6,'Day 24'!D6,'Day 25'!D6,'Day 26'!D6,'Day 27'!D6,'Day 28'!D6,'Day 29'!D6,'Day 30'!D6)</f>
        <v>0</v>
      </c>
      <c r="E4">
        <f>SUM('Day 1'!E6,'Day 2'!E6,'Day 3'!E6,'Day 4'!E6,'Day 5'!E6,'Day 6'!E6,'Day 7'!E6,'Day 8'!E6,'Day 9'!E6,'Day 10'!E6,'Day 11'!E6,'Day 12'!E6,'Day 13'!E6,'Day 14'!E6,'Day 15'!E6,'Day 16'!E6,'Day 17'!E6,'Day 18'!E6,'Day 19'!E6,'Day 20'!E6,'Day 21'!E6,'Day 22'!E6,'Day 23'!E6,'Day 24'!E6,'Day 25'!E6,'Day 26'!E6,'Day 27'!E6,'Day 28'!E6,'Day 29'!E6,'Day 30'!E6)</f>
        <v>0</v>
      </c>
      <c r="F4" s="9">
        <f t="shared" ref="F4:F18" si="0">SUM(C4:E4)</f>
        <v>0</v>
      </c>
    </row>
    <row r="5" spans="1:6" x14ac:dyDescent="0.25">
      <c r="A5" s="6" t="str">
        <f>Information!A7</f>
        <v>8:00-8:10 am</v>
      </c>
      <c r="B5" t="str">
        <v>Spelling folder</v>
      </c>
      <c r="C5">
        <f>SUM('Day 1'!C7,'Day 2'!C7,'Day 3'!C7,'Day 4'!C7,'Day 5'!C7,'Day 6'!C7,'Day 7'!C7,'Day 8'!C7,'Day 9'!C7,'Day 10'!C7,'Day 11'!C7,'Day 12'!C7,'Day 13'!C7,'Day 14'!C7,'Day 15'!C7,'Day 16'!C7,'Day 17'!C7,'Day 18'!C7,'Day 19'!C7,'Day 20'!C7,'Day 21'!C7,'Day 22'!C7,'Day 23'!C7,'Day 24'!C7,'Day 25'!C7,'Day 26'!C7,'Day 27'!C7,'Day 28'!C7,'Day 29'!C7,'Day 30'!C7)</f>
        <v>0</v>
      </c>
      <c r="D5">
        <f>SUM('Day 1'!D7,'Day 2'!D7,'Day 3'!D7,'Day 4'!D7,'Day 5'!D7,'Day 6'!D7,'Day 7'!D7,'Day 8'!D7,'Day 9'!D7,'Day 10'!D7,'Day 11'!D7,'Day 12'!D7,'Day 13'!D7,'Day 14'!D7,'Day 15'!D7,'Day 16'!D7,'Day 17'!D7,'Day 18'!D7,'Day 19'!D7,'Day 20'!D7,'Day 21'!D7,'Day 22'!D7,'Day 23'!D7,'Day 24'!D7,'Day 25'!D7,'Day 26'!D7,'Day 27'!D7,'Day 28'!D7,'Day 29'!D7,'Day 30'!D7)</f>
        <v>0</v>
      </c>
      <c r="E5">
        <f>SUM('Day 1'!E7,'Day 2'!E7,'Day 3'!E7,'Day 4'!E7,'Day 5'!E7,'Day 6'!E7,'Day 7'!E7,'Day 8'!E7,'Day 9'!E7,'Day 10'!E7,'Day 11'!E7,'Day 12'!E7,'Day 13'!E7,'Day 14'!E7,'Day 15'!E7,'Day 16'!E7,'Day 17'!E7,'Day 18'!E7,'Day 19'!E7,'Day 20'!E7,'Day 21'!E7,'Day 22'!E7,'Day 23'!E7,'Day 24'!E7,'Day 25'!E7,'Day 26'!E7,'Day 27'!E7,'Day 28'!E7,'Day 29'!E7,'Day 30'!E7)</f>
        <v>0</v>
      </c>
      <c r="F5" s="9">
        <f t="shared" si="0"/>
        <v>0</v>
      </c>
    </row>
    <row r="6" spans="1:6" x14ac:dyDescent="0.25">
      <c r="A6" s="6" t="str">
        <f>Information!A8</f>
        <v>8:10-8:50 am</v>
      </c>
      <c r="B6" t="str">
        <v>Pull-out</v>
      </c>
      <c r="C6">
        <f>SUM('Day 1'!C8,'Day 2'!C8,'Day 3'!C8,'Day 4'!C8,'Day 5'!C8,'Day 6'!C8,'Day 7'!C8,'Day 8'!C8,'Day 9'!C8,'Day 10'!C8,'Day 11'!C8,'Day 12'!C8,'Day 13'!C8,'Day 14'!C8,'Day 15'!C8,'Day 16'!C8,'Day 17'!C8,'Day 18'!C8,'Day 19'!C8,'Day 20'!C8,'Day 21'!C8,'Day 22'!C8,'Day 23'!C8,'Day 24'!C8,'Day 25'!C8,'Day 26'!C8,'Day 27'!C8,'Day 28'!C8,'Day 29'!C8,'Day 30'!C8)</f>
        <v>0</v>
      </c>
      <c r="D6">
        <f>SUM('Day 1'!D8,'Day 2'!D8,'Day 3'!D8,'Day 4'!D8,'Day 5'!D8,'Day 6'!D8,'Day 7'!D8,'Day 8'!D8,'Day 9'!D8,'Day 10'!D8,'Day 11'!D8,'Day 12'!D8,'Day 13'!D8,'Day 14'!D8,'Day 15'!D8,'Day 16'!D8,'Day 17'!D8,'Day 18'!D8,'Day 19'!D8,'Day 20'!D8,'Day 21'!D8,'Day 22'!D8,'Day 23'!D8,'Day 24'!D8,'Day 25'!D8,'Day 26'!D8,'Day 27'!D8,'Day 28'!D8,'Day 29'!D8,'Day 30'!D8)</f>
        <v>0</v>
      </c>
      <c r="E6">
        <f>SUM('Day 1'!E8,'Day 2'!E8,'Day 3'!E8,'Day 4'!E8,'Day 5'!E8,'Day 6'!E8,'Day 7'!E8,'Day 8'!E8,'Day 9'!E8,'Day 10'!E8,'Day 11'!E8,'Day 12'!E8,'Day 13'!E8,'Day 14'!E8,'Day 15'!E8,'Day 16'!E8,'Day 17'!E8,'Day 18'!E8,'Day 19'!E8,'Day 20'!E8,'Day 21'!E8,'Day 22'!E8,'Day 23'!E8,'Day 24'!E8,'Day 25'!E8,'Day 26'!E8,'Day 27'!E8,'Day 28'!E8,'Day 29'!E8,'Day 30'!E8)</f>
        <v>0</v>
      </c>
      <c r="F6" s="9">
        <f t="shared" si="0"/>
        <v>0</v>
      </c>
    </row>
    <row r="7" spans="1:6" x14ac:dyDescent="0.25">
      <c r="A7" s="6" t="str">
        <f>Information!A9</f>
        <v>8:50-9:30 am</v>
      </c>
      <c r="B7" t="str">
        <v>ELA</v>
      </c>
      <c r="C7">
        <f>SUM('Day 1'!C9,'Day 2'!C9,'Day 3'!C9,'Day 4'!C9,'Day 5'!C9,'Day 6'!C9,'Day 7'!C9,'Day 8'!C9,'Day 9'!C9,'Day 10'!C9,'Day 11'!C9,'Day 12'!C9,'Day 13'!C9,'Day 14'!C9,'Day 15'!C9,'Day 16'!C9,'Day 17'!C9,'Day 18'!C9,'Day 19'!C9,'Day 20'!C9,'Day 21'!C9,'Day 22'!C9,'Day 23'!C9,'Day 24'!C9,'Day 25'!C9,'Day 26'!C9,'Day 27'!C9,'Day 28'!C9,'Day 29'!C9,'Day 30'!C9)</f>
        <v>0</v>
      </c>
      <c r="D7">
        <f>SUM('Day 1'!D9,'Day 2'!D9,'Day 3'!D9,'Day 4'!D9,'Day 5'!D9,'Day 6'!D9,'Day 7'!D9,'Day 8'!D9,'Day 9'!D9,'Day 10'!D9,'Day 11'!D9,'Day 12'!D9,'Day 13'!D9,'Day 14'!D9,'Day 15'!D9,'Day 16'!D9,'Day 17'!D9,'Day 18'!D9,'Day 19'!D9,'Day 20'!D9,'Day 21'!D9,'Day 22'!D9,'Day 23'!D9,'Day 24'!D9,'Day 25'!D9,'Day 26'!D9,'Day 27'!D9,'Day 28'!D9,'Day 29'!D9,'Day 30'!D9)</f>
        <v>0</v>
      </c>
      <c r="E7">
        <f>SUM('Day 1'!E9,'Day 2'!E9,'Day 3'!E9,'Day 4'!E9,'Day 5'!E9,'Day 6'!E9,'Day 7'!E9,'Day 8'!E9,'Day 9'!E9,'Day 10'!E9,'Day 11'!E9,'Day 12'!E9,'Day 13'!E9,'Day 14'!E9,'Day 15'!E9,'Day 16'!E9,'Day 17'!E9,'Day 18'!E9,'Day 19'!E9,'Day 20'!E9,'Day 21'!E9,'Day 22'!E9,'Day 23'!E9,'Day 24'!E9,'Day 25'!E9,'Day 26'!E9,'Day 27'!E9,'Day 28'!E9,'Day 29'!E9,'Day 30'!E9)</f>
        <v>0</v>
      </c>
      <c r="F7" s="9">
        <f t="shared" si="0"/>
        <v>0</v>
      </c>
    </row>
    <row r="8" spans="1:6" x14ac:dyDescent="0.25">
      <c r="A8" s="6" t="str">
        <f>Information!A10</f>
        <v>9:30-9:45 am</v>
      </c>
      <c r="B8" t="str">
        <v>Brain Break</v>
      </c>
      <c r="C8">
        <f>SUM('Day 1'!C10,'Day 2'!C10,'Day 3'!C10,'Day 4'!C10,'Day 5'!C10,'Day 6'!C10,'Day 7'!C10,'Day 8'!C10,'Day 9'!C10,'Day 10'!C10,'Day 11'!C10,'Day 12'!C10,'Day 13'!C10,'Day 14'!C10,'Day 15'!C10,'Day 16'!C10,'Day 17'!C10,'Day 18'!C10,'Day 19'!C10,'Day 20'!C10,'Day 21'!C10,'Day 22'!C10,'Day 23'!C10,'Day 24'!C10,'Day 25'!C10,'Day 26'!C10,'Day 27'!C10,'Day 28'!C10,'Day 29'!C10,'Day 30'!C10)</f>
        <v>0</v>
      </c>
      <c r="D8">
        <f>SUM('Day 1'!D10,'Day 2'!D10,'Day 3'!D10,'Day 4'!D10,'Day 5'!D10,'Day 6'!D10,'Day 7'!D10,'Day 8'!D10,'Day 9'!D10,'Day 10'!D10,'Day 11'!D10,'Day 12'!D10,'Day 13'!D10,'Day 14'!D10,'Day 15'!D10,'Day 16'!D10,'Day 17'!D10,'Day 18'!D10,'Day 19'!D10,'Day 20'!D10,'Day 21'!D10,'Day 22'!D10,'Day 23'!D10,'Day 24'!D10,'Day 25'!D10,'Day 26'!D10,'Day 27'!D10,'Day 28'!D10,'Day 29'!D10,'Day 30'!D10)</f>
        <v>0</v>
      </c>
      <c r="E8">
        <f>SUM('Day 1'!E10,'Day 2'!E10,'Day 3'!E10,'Day 4'!E10,'Day 5'!E10,'Day 6'!E10,'Day 7'!E10,'Day 8'!E10,'Day 9'!E10,'Day 10'!E10,'Day 11'!E10,'Day 12'!E10,'Day 13'!E10,'Day 14'!E10,'Day 15'!E10,'Day 16'!E10,'Day 17'!E10,'Day 18'!E10,'Day 19'!E10,'Day 20'!E10,'Day 21'!E10,'Day 22'!E10,'Day 23'!E10,'Day 24'!E10,'Day 25'!E10,'Day 26'!E10,'Day 27'!E10,'Day 28'!E10,'Day 29'!E10,'Day 30'!E10)</f>
        <v>0</v>
      </c>
      <c r="F8" s="9">
        <f t="shared" si="0"/>
        <v>0</v>
      </c>
    </row>
    <row r="9" spans="1:6" x14ac:dyDescent="0.25">
      <c r="A9" s="6" t="str">
        <f>Information!A11</f>
        <v>9:45-10:15 am</v>
      </c>
      <c r="B9" t="str">
        <v>Math</v>
      </c>
      <c r="C9">
        <f>SUM('Day 1'!C11,'Day 2'!C11,'Day 3'!C11,'Day 4'!C11,'Day 5'!C11,'Day 6'!C11,'Day 7'!C11,'Day 8'!C11,'Day 9'!C11,'Day 10'!C11,'Day 11'!C11,'Day 12'!C11,'Day 13'!C11,'Day 14'!C11,'Day 15'!C11,'Day 16'!C11,'Day 17'!C11,'Day 18'!C11,'Day 19'!C11,'Day 20'!C11,'Day 21'!C11,'Day 22'!C11,'Day 23'!C11,'Day 24'!C11,'Day 25'!C11,'Day 26'!C11,'Day 27'!C11,'Day 28'!C11,'Day 29'!C11,'Day 30'!C11)</f>
        <v>0</v>
      </c>
      <c r="D9">
        <f>SUM('Day 1'!D11,'Day 2'!D11,'Day 3'!D11,'Day 4'!D11,'Day 5'!D11,'Day 6'!D11,'Day 7'!D11,'Day 8'!D11,'Day 9'!D11,'Day 10'!D11,'Day 11'!D11,'Day 12'!D11,'Day 13'!D11,'Day 14'!D11,'Day 15'!D11,'Day 16'!D11,'Day 17'!D11,'Day 18'!D11,'Day 19'!D11,'Day 20'!D11,'Day 21'!D11,'Day 22'!D11,'Day 23'!D11,'Day 24'!D11,'Day 25'!D11,'Day 26'!D11,'Day 27'!D11,'Day 28'!D11,'Day 29'!D11,'Day 30'!D11)</f>
        <v>0</v>
      </c>
      <c r="E9">
        <f>SUM('Day 1'!E11,'Day 2'!E11,'Day 3'!E11,'Day 4'!E11,'Day 5'!E11,'Day 6'!E11,'Day 7'!E11,'Day 8'!E11,'Day 9'!E11,'Day 10'!E11,'Day 11'!E11,'Day 12'!E11,'Day 13'!E11,'Day 14'!E11,'Day 15'!E11,'Day 16'!E11,'Day 17'!E11,'Day 18'!E11,'Day 19'!E11,'Day 20'!E11,'Day 21'!E11,'Day 22'!E11,'Day 23'!E11,'Day 24'!E11,'Day 25'!E11,'Day 26'!E11,'Day 27'!E11,'Day 28'!E11,'Day 29'!E11,'Day 30'!E11)</f>
        <v>0</v>
      </c>
      <c r="F9" s="9">
        <f t="shared" si="0"/>
        <v>0</v>
      </c>
    </row>
    <row r="10" spans="1:6" x14ac:dyDescent="0.25">
      <c r="A10" s="6" t="str">
        <f>Information!A12</f>
        <v>10:15-10:45am</v>
      </c>
      <c r="B10" t="str">
        <v>News 2 You</v>
      </c>
      <c r="C10">
        <f>SUM('Day 1'!C12,'Day 2'!C12,'Day 3'!C12,'Day 4'!C12,'Day 5'!C12,'Day 6'!C12,'Day 7'!C12,'Day 8'!C12,'Day 9'!C12,'Day 10'!C12,'Day 11'!C12,'Day 12'!C12,'Day 13'!C12,'Day 14'!C12,'Day 15'!C12,'Day 16'!C12,'Day 17'!C12,'Day 18'!C12,'Day 19'!C12,'Day 20'!C12,'Day 21'!C12,'Day 22'!C12,'Day 23'!C12,'Day 24'!C12,'Day 25'!C12,'Day 26'!C12,'Day 27'!C12,'Day 28'!C12,'Day 29'!C12,'Day 30'!C12)</f>
        <v>0</v>
      </c>
      <c r="D10">
        <f>SUM('Day 1'!D12,'Day 2'!D12,'Day 3'!D12,'Day 4'!D12,'Day 5'!D12,'Day 6'!D12,'Day 7'!D12,'Day 8'!D12,'Day 9'!D12,'Day 10'!D12,'Day 11'!D12,'Day 12'!D12,'Day 13'!D12,'Day 14'!D12,'Day 15'!D12,'Day 16'!D12,'Day 17'!D12,'Day 18'!D12,'Day 19'!D12,'Day 20'!D12,'Day 21'!D12,'Day 22'!D12,'Day 23'!D12,'Day 24'!D12,'Day 25'!D12,'Day 26'!D12,'Day 27'!D12,'Day 28'!D12,'Day 29'!D12,'Day 30'!D12)</f>
        <v>0</v>
      </c>
      <c r="E10">
        <f>SUM('Day 1'!E12,'Day 2'!E12,'Day 3'!E12,'Day 4'!E12,'Day 5'!E12,'Day 6'!E12,'Day 7'!E12,'Day 8'!E12,'Day 9'!E12,'Day 10'!E12,'Day 11'!E12,'Day 12'!E12,'Day 13'!E12,'Day 14'!E12,'Day 15'!E12,'Day 16'!E12,'Day 17'!E12,'Day 18'!E12,'Day 19'!E12,'Day 20'!E12,'Day 21'!E12,'Day 22'!E12,'Day 23'!E12,'Day 24'!E12,'Day 25'!E12,'Day 26'!E12,'Day 27'!E12,'Day 28'!E12,'Day 29'!E12,'Day 30'!E12)</f>
        <v>0</v>
      </c>
      <c r="F10" s="9">
        <f t="shared" si="0"/>
        <v>0</v>
      </c>
    </row>
    <row r="11" spans="1:6" x14ac:dyDescent="0.25">
      <c r="A11" s="6" t="str">
        <f>Information!A13</f>
        <v>10:45-11:20am</v>
      </c>
      <c r="B11" t="str">
        <v>Lunch</v>
      </c>
      <c r="C11">
        <f>SUM('Day 1'!C13,'Day 2'!C13,'Day 3'!C13,'Day 4'!C13,'Day 5'!C13,'Day 6'!C13,'Day 7'!C13,'Day 8'!C13,'Day 9'!C13,'Day 10'!C13,'Day 11'!C13,'Day 12'!C13,'Day 13'!C13,'Day 14'!C13,'Day 15'!C13,'Day 16'!C13,'Day 17'!C13,'Day 18'!C13,'Day 19'!C13,'Day 20'!C13,'Day 21'!C13,'Day 22'!C13,'Day 23'!C13,'Day 24'!C13,'Day 25'!C13,'Day 26'!C13,'Day 27'!C13,'Day 28'!C13,'Day 29'!C13,'Day 30'!C13)</f>
        <v>0</v>
      </c>
      <c r="D11">
        <f>SUM('Day 1'!D13,'Day 2'!D13,'Day 3'!D13,'Day 4'!D13,'Day 5'!D13,'Day 6'!D13,'Day 7'!D13,'Day 8'!D13,'Day 9'!D13,'Day 10'!D13,'Day 11'!D13,'Day 12'!D13,'Day 13'!D13,'Day 14'!D13,'Day 15'!D13,'Day 16'!D13,'Day 17'!D13,'Day 18'!D13,'Day 19'!D13,'Day 20'!D13,'Day 21'!D13,'Day 22'!D13,'Day 23'!D13,'Day 24'!D13,'Day 25'!D13,'Day 26'!D13,'Day 27'!D13,'Day 28'!D13,'Day 29'!D13,'Day 30'!D13)</f>
        <v>0</v>
      </c>
      <c r="E11">
        <f>SUM('Day 1'!E13,'Day 2'!E13,'Day 3'!E13,'Day 4'!E13,'Day 5'!E13,'Day 6'!E13,'Day 7'!E13,'Day 8'!E13,'Day 9'!E13,'Day 10'!E13,'Day 11'!E13,'Day 12'!E13,'Day 13'!E13,'Day 14'!E13,'Day 15'!E13,'Day 16'!E13,'Day 17'!E13,'Day 18'!E13,'Day 19'!E13,'Day 20'!E13,'Day 21'!E13,'Day 22'!E13,'Day 23'!E13,'Day 24'!E13,'Day 25'!E13,'Day 26'!E13,'Day 27'!E13,'Day 28'!E13,'Day 29'!E13,'Day 30'!E13)</f>
        <v>0</v>
      </c>
      <c r="F11" s="9">
        <f t="shared" si="0"/>
        <v>0</v>
      </c>
    </row>
    <row r="12" spans="1:6" x14ac:dyDescent="0.25">
      <c r="A12" s="6" t="str">
        <f>Information!A14</f>
        <v>11:20-12:00pm</v>
      </c>
      <c r="B12" t="str">
        <v>L3 Skills and free time</v>
      </c>
      <c r="C12">
        <f>SUM('Day 1'!C14,'Day 2'!C14,'Day 3'!C14,'Day 4'!C14,'Day 5'!C14,'Day 6'!C14,'Day 7'!C14,'Day 8'!C14,'Day 9'!C14,'Day 10'!C14,'Day 11'!C14,'Day 12'!C14,'Day 13'!C14,'Day 14'!C14,'Day 15'!C14,'Day 16'!C14,'Day 17'!C14,'Day 18'!C14,'Day 19'!C14,'Day 20'!C14,'Day 21'!C14,'Day 22'!C14,'Day 23'!C14,'Day 24'!C14,'Day 25'!C14,'Day 26'!C14,'Day 27'!C14,'Day 28'!C14,'Day 29'!C14,'Day 30'!C14)</f>
        <v>0</v>
      </c>
      <c r="D12">
        <f>SUM('Day 1'!D14,'Day 2'!D14,'Day 3'!D14,'Day 4'!D14,'Day 5'!D14,'Day 6'!D14,'Day 7'!D14,'Day 8'!D14,'Day 9'!D14,'Day 10'!D14,'Day 11'!D14,'Day 12'!D14,'Day 13'!D14,'Day 14'!D14,'Day 15'!D14,'Day 16'!D14,'Day 17'!D14,'Day 18'!D14,'Day 19'!D14,'Day 20'!D14,'Day 21'!D14,'Day 22'!D14,'Day 23'!D14,'Day 24'!D14,'Day 25'!D14,'Day 26'!D14,'Day 27'!D14,'Day 28'!D14,'Day 29'!D14,'Day 30'!D14)</f>
        <v>0</v>
      </c>
      <c r="E12">
        <f>SUM('Day 1'!E14,'Day 2'!E14,'Day 3'!E14,'Day 4'!E14,'Day 5'!E14,'Day 6'!E14,'Day 7'!E14,'Day 8'!E14,'Day 9'!E14,'Day 10'!E14,'Day 11'!E14,'Day 12'!E14,'Day 13'!E14,'Day 14'!E14,'Day 15'!E14,'Day 16'!E14,'Day 17'!E14,'Day 18'!E14,'Day 19'!E14,'Day 20'!E14,'Day 21'!E14,'Day 22'!E14,'Day 23'!E14,'Day 24'!E14,'Day 25'!E14,'Day 26'!E14,'Day 27'!E14,'Day 28'!E14,'Day 29'!E14,'Day 30'!E14)</f>
        <v>0</v>
      </c>
      <c r="F12" s="9">
        <f t="shared" si="0"/>
        <v>0</v>
      </c>
    </row>
    <row r="13" spans="1:6" x14ac:dyDescent="0.25">
      <c r="A13" s="6" t="str">
        <f>Information!A15</f>
        <v>12:00-12:20pm</v>
      </c>
      <c r="B13" t="str">
        <v>TeachTown Social Skills</v>
      </c>
      <c r="C13">
        <f>SUM('Day 1'!C15,'Day 2'!C15,'Day 3'!C15,'Day 4'!C15,'Day 5'!C15,'Day 6'!C15,'Day 7'!C15,'Day 8'!C15,'Day 9'!C15,'Day 10'!C15,'Day 11'!C15,'Day 12'!C15,'Day 13'!C15,'Day 14'!C15,'Day 15'!C15,'Day 16'!C15,'Day 17'!C15,'Day 18'!C15,'Day 19'!C15,'Day 20'!C15,'Day 21'!C15,'Day 22'!C15,'Day 23'!C15,'Day 24'!C15,'Day 25'!C15,'Day 26'!C15,'Day 27'!C15,'Day 28'!C15,'Day 29'!C15,'Day 30'!C15)</f>
        <v>0</v>
      </c>
      <c r="D13">
        <f>SUM('Day 1'!D15,'Day 2'!D15,'Day 3'!D15,'Day 4'!D15,'Day 5'!D15,'Day 6'!D15,'Day 7'!D15,'Day 8'!D15,'Day 9'!D15,'Day 10'!D15,'Day 11'!D15,'Day 12'!D15,'Day 13'!D15,'Day 14'!D15,'Day 15'!D15,'Day 16'!D15,'Day 17'!D15,'Day 18'!D15,'Day 19'!D15,'Day 20'!D15,'Day 21'!D15,'Day 22'!D15,'Day 23'!D15,'Day 24'!D15,'Day 25'!D15,'Day 26'!D15,'Day 27'!D15,'Day 28'!D15,'Day 29'!D15,'Day 30'!D15)</f>
        <v>0</v>
      </c>
      <c r="E13">
        <f>SUM('Day 1'!E15,'Day 2'!E15,'Day 3'!E15,'Day 4'!E15,'Day 5'!E15,'Day 6'!E15,'Day 7'!E15,'Day 8'!E15,'Day 9'!E15,'Day 10'!E15,'Day 11'!E15,'Day 12'!E15,'Day 13'!E15,'Day 14'!E15,'Day 15'!E15,'Day 16'!E15,'Day 17'!E15,'Day 18'!E15,'Day 19'!E15,'Day 20'!E15,'Day 21'!E15,'Day 22'!E15,'Day 23'!E15,'Day 24'!E15,'Day 25'!E15,'Day 26'!E15,'Day 27'!E15,'Day 28'!E15,'Day 29'!E15,'Day 30'!E15)</f>
        <v>0</v>
      </c>
      <c r="F13" s="9">
        <f t="shared" si="0"/>
        <v>0</v>
      </c>
    </row>
    <row r="14" spans="1:6" x14ac:dyDescent="0.25">
      <c r="A14" s="6" t="str">
        <f>Information!A16</f>
        <v>12:20-12:40pm</v>
      </c>
      <c r="B14" t="str">
        <v>Snack and Student Choice episode</v>
      </c>
      <c r="C14">
        <f>SUM('Day 1'!C16,'Day 2'!C16,'Day 3'!C16,'Day 4'!C16,'Day 5'!C16,'Day 6'!C16,'Day 7'!C16,'Day 8'!C16,'Day 9'!C16,'Day 10'!C16,'Day 11'!C16,'Day 12'!C16,'Day 13'!C16,'Day 14'!C16,'Day 15'!C16,'Day 16'!C16,'Day 17'!C16,'Day 18'!C16,'Day 19'!C16,'Day 20'!C16,'Day 21'!C16,'Day 22'!C16,'Day 23'!C16,'Day 24'!C16,'Day 25'!C16,'Day 26'!C16,'Day 27'!C16,'Day 28'!C16,'Day 29'!C16,'Day 30'!C16)</f>
        <v>0</v>
      </c>
      <c r="D14">
        <f>SUM('Day 1'!D16,'Day 2'!D16,'Day 3'!D16,'Day 4'!D16,'Day 5'!D16,'Day 6'!D16,'Day 7'!D16,'Day 8'!D16,'Day 9'!D16,'Day 10'!D16,'Day 11'!D16,'Day 12'!D16,'Day 13'!D16,'Day 14'!D16,'Day 15'!D16,'Day 16'!D16,'Day 17'!D16,'Day 18'!D16,'Day 19'!D16,'Day 20'!D16,'Day 21'!D16,'Day 22'!D16,'Day 23'!D16,'Day 24'!D16,'Day 25'!D16,'Day 26'!D16,'Day 27'!D16,'Day 28'!D16,'Day 29'!D16,'Day 30'!D16)</f>
        <v>0</v>
      </c>
      <c r="E14">
        <f>SUM('Day 1'!E16,'Day 2'!E16,'Day 3'!E16,'Day 4'!E16,'Day 5'!E16,'Day 6'!E16,'Day 7'!E16,'Day 8'!E16,'Day 9'!E16,'Day 10'!E16,'Day 11'!E16,'Day 12'!E16,'Day 13'!E16,'Day 14'!E16,'Day 15'!E16,'Day 16'!E16,'Day 17'!E16,'Day 18'!E16,'Day 19'!E16,'Day 20'!E16,'Day 21'!E16,'Day 22'!E16,'Day 23'!E16,'Day 24'!E16,'Day 25'!E16,'Day 26'!E16,'Day 27'!E16,'Day 28'!E16,'Day 29'!E16,'Day 30'!E16)</f>
        <v>0</v>
      </c>
      <c r="F14" s="9">
        <f t="shared" si="0"/>
        <v>0</v>
      </c>
    </row>
    <row r="15" spans="1:6" x14ac:dyDescent="0.25">
      <c r="A15" s="6" t="str">
        <f>Information!A17</f>
        <v>12:40-1:10pm</v>
      </c>
      <c r="B15" t="str">
        <v>Recess</v>
      </c>
      <c r="C15">
        <f>SUM('Day 1'!C17,'Day 2'!C17,'Day 3'!C17,'Day 4'!C17,'Day 5'!C17,'Day 6'!C17,'Day 7'!C17,'Day 8'!C17,'Day 9'!C17,'Day 10'!C17,'Day 11'!C17,'Day 12'!C17,'Day 13'!C17,'Day 14'!C17,'Day 15'!C17,'Day 16'!C17,'Day 17'!C17,'Day 18'!C17,'Day 19'!C17,'Day 20'!C17,'Day 21'!C17,'Day 22'!C17,'Day 23'!C17,'Day 24'!C17,'Day 25'!C17,'Day 26'!C17,'Day 27'!C17,'Day 28'!C17,'Day 29'!C17,'Day 30'!C17)</f>
        <v>0</v>
      </c>
      <c r="D15">
        <f>SUM('Day 1'!D17,'Day 2'!D17,'Day 3'!D17,'Day 4'!D17,'Day 5'!D17,'Day 6'!D17,'Day 7'!D17,'Day 8'!D17,'Day 9'!D17,'Day 10'!D17,'Day 11'!D17,'Day 12'!D17,'Day 13'!D17,'Day 14'!D17,'Day 15'!D17,'Day 16'!D17,'Day 17'!D17,'Day 18'!D17,'Day 19'!D17,'Day 20'!D17,'Day 21'!D17,'Day 22'!D17,'Day 23'!D17,'Day 24'!D17,'Day 25'!D17,'Day 26'!D17,'Day 27'!D17,'Day 28'!D17,'Day 29'!D17,'Day 30'!D17)</f>
        <v>0</v>
      </c>
      <c r="E15">
        <f>SUM('Day 1'!E17,'Day 2'!E17,'Day 3'!E17,'Day 4'!E17,'Day 5'!E17,'Day 6'!E17,'Day 7'!E17,'Day 8'!E17,'Day 9'!E17,'Day 10'!E17,'Day 11'!E17,'Day 12'!E17,'Day 13'!E17,'Day 14'!E17,'Day 15'!E17,'Day 16'!E17,'Day 17'!E17,'Day 18'!E17,'Day 19'!E17,'Day 20'!E17,'Day 21'!E17,'Day 22'!E17,'Day 23'!E17,'Day 24'!E17,'Day 25'!E17,'Day 26'!E17,'Day 27'!E17,'Day 28'!E17,'Day 29'!E17,'Day 30'!E17)</f>
        <v>0</v>
      </c>
      <c r="F15" s="9">
        <f t="shared" si="0"/>
        <v>0</v>
      </c>
    </row>
    <row r="16" spans="1:6" x14ac:dyDescent="0.25">
      <c r="A16" s="6" t="str">
        <f>Information!A18</f>
        <v>1:10-1:40pm</v>
      </c>
      <c r="B16" t="str">
        <v>Bathroom/iPad time/pack up</v>
      </c>
      <c r="C16">
        <f>SUM('Day 1'!C18,'Day 2'!C18,'Day 3'!C18,'Day 4'!C18,'Day 5'!C18,'Day 6'!C18,'Day 7'!C18,'Day 8'!C18,'Day 9'!C18,'Day 10'!C18,'Day 11'!C18,'Day 12'!C18,'Day 13'!C18,'Day 14'!C18,'Day 15'!C18,'Day 16'!C18,'Day 17'!C18,'Day 18'!C18,'Day 19'!C18,'Day 20'!C18,'Day 21'!C18,'Day 22'!C18,'Day 23'!C18,'Day 24'!C18,'Day 25'!C18,'Day 26'!C18,'Day 27'!C18,'Day 28'!C18,'Day 29'!C18,'Day 30'!C18)</f>
        <v>0</v>
      </c>
      <c r="D16">
        <f>SUM('Day 1'!D18,'Day 2'!D18,'Day 3'!D18,'Day 4'!D18,'Day 5'!D18,'Day 6'!D18,'Day 7'!D18,'Day 8'!D18,'Day 9'!D18,'Day 10'!D18,'Day 11'!D18,'Day 12'!D18,'Day 13'!D18,'Day 14'!D18,'Day 15'!D18,'Day 16'!D18,'Day 17'!D18,'Day 18'!D18,'Day 19'!D18,'Day 20'!D18,'Day 21'!D18,'Day 22'!D18,'Day 23'!D18,'Day 24'!D18,'Day 25'!D18,'Day 26'!D18,'Day 27'!D18,'Day 28'!D18,'Day 29'!D18,'Day 30'!D18)</f>
        <v>0</v>
      </c>
      <c r="E16">
        <f>SUM('Day 1'!E18,'Day 2'!E18,'Day 3'!E18,'Day 4'!E18,'Day 5'!E18,'Day 6'!E18,'Day 7'!E18,'Day 8'!E18,'Day 9'!E18,'Day 10'!E18,'Day 11'!E18,'Day 12'!E18,'Day 13'!E18,'Day 14'!E18,'Day 15'!E18,'Day 16'!E18,'Day 17'!E18,'Day 18'!E18,'Day 19'!E18,'Day 20'!E18,'Day 21'!E18,'Day 22'!E18,'Day 23'!E18,'Day 24'!E18,'Day 25'!E18,'Day 26'!E18,'Day 27'!E18,'Day 28'!E18,'Day 29'!E18,'Day 30'!E18)</f>
        <v>0</v>
      </c>
      <c r="F16" s="9">
        <f t="shared" si="0"/>
        <v>0</v>
      </c>
    </row>
    <row r="17" spans="1:6" x14ac:dyDescent="0.25">
      <c r="A17" s="6" t="str">
        <f>Information!A19</f>
        <v>1:45pm-2:30pm</v>
      </c>
      <c r="B17" t="str">
        <v>Bus/Dismissal</v>
      </c>
      <c r="C17">
        <f>SUM('Day 1'!C19,'Day 2'!C19,'Day 3'!C19,'Day 4'!C19,'Day 5'!C19,'Day 6'!C19,'Day 7'!C19,'Day 8'!C19,'Day 9'!C19,'Day 10'!C19,'Day 11'!C19,'Day 12'!C19,'Day 13'!C19,'Day 14'!C19,'Day 15'!C19,'Day 16'!C19,'Day 17'!C19,'Day 18'!C19,'Day 19'!C19,'Day 20'!C19,'Day 21'!C19,'Day 22'!C19,'Day 23'!C19,'Day 24'!C19,'Day 25'!C19,'Day 26'!C19,'Day 27'!C19,'Day 28'!C19,'Day 29'!C19,'Day 30'!C19)</f>
        <v>0</v>
      </c>
      <c r="D17">
        <f>SUM('Day 1'!D19,'Day 2'!D19,'Day 3'!D19,'Day 4'!D19,'Day 5'!D19,'Day 6'!D19,'Day 7'!D19,'Day 8'!D19,'Day 9'!D19,'Day 10'!D19,'Day 11'!D19,'Day 12'!D19,'Day 13'!D19,'Day 14'!D19,'Day 15'!D19,'Day 16'!D19,'Day 17'!D19,'Day 18'!D19,'Day 19'!D19,'Day 20'!D19,'Day 21'!D19,'Day 22'!D19,'Day 23'!D19,'Day 24'!D19,'Day 25'!D19,'Day 26'!D19,'Day 27'!D19,'Day 28'!D19,'Day 29'!D19,'Day 30'!D19)</f>
        <v>0</v>
      </c>
      <c r="E17">
        <f>SUM('Day 1'!E19,'Day 2'!E19,'Day 3'!E19,'Day 4'!E19,'Day 5'!E19,'Day 6'!E19,'Day 7'!E19,'Day 8'!E19,'Day 9'!E19,'Day 10'!E19,'Day 11'!E19,'Day 12'!E19,'Day 13'!E19,'Day 14'!E19,'Day 15'!E19,'Day 16'!E19,'Day 17'!E19,'Day 18'!E19,'Day 19'!E19,'Day 20'!E19,'Day 21'!E19,'Day 22'!E19,'Day 23'!E19,'Day 24'!E19,'Day 25'!E19,'Day 26'!E19,'Day 27'!E19,'Day 28'!E19,'Day 29'!E19,'Day 30'!E19)</f>
        <v>0</v>
      </c>
      <c r="F17" s="9">
        <f t="shared" si="0"/>
        <v>0</v>
      </c>
    </row>
    <row r="18" spans="1:6" ht="21" x14ac:dyDescent="0.35">
      <c r="A18" s="16" t="s">
        <v>43</v>
      </c>
      <c r="B18" s="16"/>
      <c r="C18" s="9">
        <f>SUM(C3:C17)</f>
        <v>0</v>
      </c>
      <c r="D18" s="9">
        <f t="shared" ref="D18:E18" si="1">SUM(D3:D17)</f>
        <v>0</v>
      </c>
      <c r="E18" s="9">
        <f t="shared" si="1"/>
        <v>0</v>
      </c>
      <c r="F18" s="9">
        <f t="shared" si="0"/>
        <v>0</v>
      </c>
    </row>
    <row r="19" spans="1:6" x14ac:dyDescent="0.25">
      <c r="A19" s="6"/>
    </row>
    <row r="20" spans="1:6" x14ac:dyDescent="0.25">
      <c r="A20" s="11"/>
      <c r="B20" s="1" t="s">
        <v>41</v>
      </c>
      <c r="C20" s="1" t="str">
        <f>Information!E4</f>
        <v>Challenging Behavior 1</v>
      </c>
      <c r="D20" s="1" t="str">
        <f>Information!E5</f>
        <v>Challenging Behavior 2</v>
      </c>
      <c r="E20" s="1" t="str">
        <f>Information!E6</f>
        <v>Challenging Behavior 3</v>
      </c>
      <c r="F20" s="1" t="s">
        <v>43</v>
      </c>
    </row>
    <row r="21" spans="1:6" x14ac:dyDescent="0.25">
      <c r="A21" s="6" t="s">
        <v>44</v>
      </c>
      <c r="B21" t="str">
        <f>'Day 1'!D1</f>
        <v>Monday</v>
      </c>
      <c r="C21">
        <f>'Day 1'!C20</f>
        <v>0</v>
      </c>
      <c r="D21">
        <f>'Day 1'!D20</f>
        <v>0</v>
      </c>
      <c r="E21">
        <f>'Day 1'!E20</f>
        <v>0</v>
      </c>
      <c r="F21">
        <f>'Day 1'!F20</f>
        <v>0</v>
      </c>
    </row>
    <row r="22" spans="1:6" x14ac:dyDescent="0.25">
      <c r="A22" s="6" t="s">
        <v>45</v>
      </c>
      <c r="B22" t="str">
        <f>'Day 2'!D1</f>
        <v>Monday</v>
      </c>
      <c r="C22">
        <f>'Day 2'!C20</f>
        <v>0</v>
      </c>
      <c r="D22">
        <f>'Day 2'!D20</f>
        <v>0</v>
      </c>
      <c r="E22">
        <f>'Day 2'!E20</f>
        <v>0</v>
      </c>
      <c r="F22">
        <f>'Day 2'!F20</f>
        <v>0</v>
      </c>
    </row>
    <row r="23" spans="1:6" x14ac:dyDescent="0.25">
      <c r="A23" s="6" t="s">
        <v>46</v>
      </c>
      <c r="B23" t="str">
        <f>'Day 3'!D1</f>
        <v>Monday</v>
      </c>
      <c r="C23">
        <f>'Day 3'!C20</f>
        <v>0</v>
      </c>
      <c r="D23">
        <f>'Day 3'!D20</f>
        <v>0</v>
      </c>
      <c r="E23">
        <f>'Day 3'!E20</f>
        <v>0</v>
      </c>
      <c r="F23">
        <f>'Day 3'!F20</f>
        <v>0</v>
      </c>
    </row>
    <row r="24" spans="1:6" x14ac:dyDescent="0.25">
      <c r="A24" s="6" t="s">
        <v>47</v>
      </c>
      <c r="B24" t="str">
        <f>'Day 4'!D1</f>
        <v>Monday</v>
      </c>
      <c r="C24">
        <f>'Day 4'!C20</f>
        <v>0</v>
      </c>
      <c r="D24">
        <f>'Day 4'!D20</f>
        <v>0</v>
      </c>
      <c r="E24">
        <f>'Day 4'!E20</f>
        <v>0</v>
      </c>
      <c r="F24">
        <f>'Day 4'!F20</f>
        <v>0</v>
      </c>
    </row>
    <row r="25" spans="1:6" x14ac:dyDescent="0.25">
      <c r="A25" s="6" t="s">
        <v>48</v>
      </c>
      <c r="B25" t="str">
        <f>'Day 5'!D1</f>
        <v>Monday</v>
      </c>
      <c r="C25">
        <f>'Day 5'!C20</f>
        <v>0</v>
      </c>
      <c r="D25">
        <f>'Day 5'!D20</f>
        <v>0</v>
      </c>
      <c r="E25">
        <f>'Day 5'!E20</f>
        <v>0</v>
      </c>
      <c r="F25">
        <f>'Day 5'!F20</f>
        <v>0</v>
      </c>
    </row>
    <row r="26" spans="1:6" x14ac:dyDescent="0.25">
      <c r="A26" s="6" t="s">
        <v>49</v>
      </c>
      <c r="B26" t="str">
        <f>'Day 6'!D1</f>
        <v>Monday</v>
      </c>
      <c r="C26">
        <f>'Day 6'!C20</f>
        <v>0</v>
      </c>
      <c r="D26">
        <f>'Day 6'!D20</f>
        <v>0</v>
      </c>
      <c r="E26">
        <f>'Day 6'!E20</f>
        <v>0</v>
      </c>
      <c r="F26">
        <f>'Day 6'!F20</f>
        <v>0</v>
      </c>
    </row>
    <row r="27" spans="1:6" x14ac:dyDescent="0.25">
      <c r="A27" s="6" t="s">
        <v>50</v>
      </c>
      <c r="B27" t="str">
        <f>'Day 7'!D1</f>
        <v>Monday</v>
      </c>
      <c r="C27">
        <f>'Day 7'!C20</f>
        <v>0</v>
      </c>
      <c r="D27">
        <f>'Day 7'!D20</f>
        <v>0</v>
      </c>
      <c r="E27">
        <f>'Day 7'!E20</f>
        <v>0</v>
      </c>
      <c r="F27">
        <f>'Day 7'!F20</f>
        <v>0</v>
      </c>
    </row>
    <row r="28" spans="1:6" x14ac:dyDescent="0.25">
      <c r="A28" s="6" t="s">
        <v>51</v>
      </c>
      <c r="B28" t="str">
        <f>'Day 8'!D1</f>
        <v>Monday</v>
      </c>
      <c r="C28">
        <f>'Day 8'!C20</f>
        <v>0</v>
      </c>
      <c r="D28">
        <f>'Day 8'!D20</f>
        <v>0</v>
      </c>
      <c r="E28">
        <f>'Day 8'!E20</f>
        <v>0</v>
      </c>
      <c r="F28">
        <f>'Day 8'!F20</f>
        <v>0</v>
      </c>
    </row>
    <row r="29" spans="1:6" x14ac:dyDescent="0.25">
      <c r="A29" s="6" t="s">
        <v>52</v>
      </c>
      <c r="B29" t="str">
        <f>'Day 9'!D1</f>
        <v>Monday</v>
      </c>
      <c r="C29">
        <f>'Day 9'!C20</f>
        <v>0</v>
      </c>
      <c r="D29">
        <f>'Day 9'!D20</f>
        <v>0</v>
      </c>
      <c r="E29">
        <f>'Day 9'!E20</f>
        <v>0</v>
      </c>
      <c r="F29">
        <f>'Day 9'!F20</f>
        <v>0</v>
      </c>
    </row>
    <row r="30" spans="1:6" x14ac:dyDescent="0.25">
      <c r="A30" s="6" t="s">
        <v>53</v>
      </c>
      <c r="B30" t="str">
        <f>'Day 10'!D1</f>
        <v>Monday</v>
      </c>
      <c r="C30">
        <f>'Day 10'!C20</f>
        <v>0</v>
      </c>
      <c r="D30">
        <f>'Day 10'!D20</f>
        <v>0</v>
      </c>
      <c r="E30">
        <f>'Day 10'!E20</f>
        <v>0</v>
      </c>
      <c r="F30">
        <f>'Day 10'!F20</f>
        <v>0</v>
      </c>
    </row>
    <row r="31" spans="1:6" x14ac:dyDescent="0.25">
      <c r="A31" s="6" t="s">
        <v>54</v>
      </c>
      <c r="B31" t="str">
        <f>'Day 11'!D1</f>
        <v>Tuesday</v>
      </c>
      <c r="C31">
        <f>'Day 11'!C20</f>
        <v>0</v>
      </c>
      <c r="D31">
        <f>'Day 11'!D20</f>
        <v>0</v>
      </c>
      <c r="E31">
        <f>'Day 11'!E20</f>
        <v>0</v>
      </c>
      <c r="F31">
        <f>'Day 11'!F20</f>
        <v>0</v>
      </c>
    </row>
    <row r="32" spans="1:6" x14ac:dyDescent="0.25">
      <c r="A32" s="6" t="s">
        <v>55</v>
      </c>
      <c r="B32" t="str">
        <f>'Day 12'!D1</f>
        <v>Wednesday</v>
      </c>
      <c r="C32">
        <f>'Day 12'!C20</f>
        <v>0</v>
      </c>
      <c r="D32">
        <f>'Day 12'!D20</f>
        <v>0</v>
      </c>
      <c r="E32">
        <f>'Day 12'!E20</f>
        <v>0</v>
      </c>
      <c r="F32">
        <f>'Day 12'!F20</f>
        <v>0</v>
      </c>
    </row>
    <row r="33" spans="1:6" x14ac:dyDescent="0.25">
      <c r="A33" s="6" t="s">
        <v>56</v>
      </c>
      <c r="B33" t="str">
        <f>'Day 13'!D1</f>
        <v>Thursday</v>
      </c>
      <c r="C33">
        <f>'Day 13'!C20</f>
        <v>0</v>
      </c>
      <c r="D33">
        <f>'Day 13'!D20</f>
        <v>0</v>
      </c>
      <c r="E33">
        <f>'Day 13'!E20</f>
        <v>0</v>
      </c>
      <c r="F33">
        <f>'Day 13'!F20</f>
        <v>0</v>
      </c>
    </row>
    <row r="34" spans="1:6" x14ac:dyDescent="0.25">
      <c r="A34" s="6" t="s">
        <v>57</v>
      </c>
      <c r="B34" t="str">
        <f>'Day 14'!D1</f>
        <v>Friday</v>
      </c>
      <c r="C34">
        <f>'Day 14'!C20</f>
        <v>0</v>
      </c>
      <c r="D34">
        <f>'Day 14'!D20</f>
        <v>0</v>
      </c>
      <c r="E34">
        <f>'Day 14'!E20</f>
        <v>0</v>
      </c>
      <c r="F34">
        <f>'Day 14'!F20</f>
        <v>0</v>
      </c>
    </row>
    <row r="35" spans="1:6" x14ac:dyDescent="0.25">
      <c r="A35" s="6" t="s">
        <v>58</v>
      </c>
      <c r="B35" t="str">
        <f>'Day 15'!D1</f>
        <v>Monday</v>
      </c>
      <c r="C35">
        <f>'Day 15'!C20</f>
        <v>0</v>
      </c>
      <c r="D35">
        <f>'Day 15'!D20</f>
        <v>0</v>
      </c>
      <c r="E35">
        <f>'Day 15'!E20</f>
        <v>0</v>
      </c>
      <c r="F35">
        <f>'Day 15'!F20</f>
        <v>0</v>
      </c>
    </row>
    <row r="36" spans="1:6" x14ac:dyDescent="0.25">
      <c r="A36" s="6" t="s">
        <v>59</v>
      </c>
      <c r="B36" t="str">
        <f>'Day 16'!D1</f>
        <v>Tuesday</v>
      </c>
      <c r="C36">
        <f>'Day 16'!C20</f>
        <v>0</v>
      </c>
      <c r="D36">
        <f>'Day 16'!D20</f>
        <v>0</v>
      </c>
      <c r="E36">
        <f>'Day 16'!E20</f>
        <v>0</v>
      </c>
      <c r="F36">
        <f>'Day 16'!F20</f>
        <v>0</v>
      </c>
    </row>
    <row r="37" spans="1:6" x14ac:dyDescent="0.25">
      <c r="A37" s="6" t="s">
        <v>60</v>
      </c>
      <c r="B37" t="str">
        <f>'Day 17'!D1</f>
        <v>Wednesday</v>
      </c>
      <c r="C37">
        <f>'Day 17'!C20</f>
        <v>0</v>
      </c>
      <c r="D37">
        <f>'Day 17'!D20</f>
        <v>0</v>
      </c>
      <c r="E37">
        <f>'Day 17'!E20</f>
        <v>0</v>
      </c>
      <c r="F37">
        <f>'Day 17'!F20</f>
        <v>0</v>
      </c>
    </row>
    <row r="38" spans="1:6" x14ac:dyDescent="0.25">
      <c r="A38" s="6" t="s">
        <v>61</v>
      </c>
      <c r="B38" t="str">
        <f>'Day 18'!D1</f>
        <v>Thursday</v>
      </c>
      <c r="C38">
        <f>'Day 18'!C20</f>
        <v>0</v>
      </c>
      <c r="D38">
        <f>'Day 18'!D20</f>
        <v>0</v>
      </c>
      <c r="E38">
        <f>'Day 18'!E20</f>
        <v>0</v>
      </c>
      <c r="F38">
        <f>'Day 18'!F20</f>
        <v>0</v>
      </c>
    </row>
    <row r="39" spans="1:6" x14ac:dyDescent="0.25">
      <c r="A39" s="6" t="s">
        <v>62</v>
      </c>
      <c r="B39" t="str">
        <f>'Day 19'!D1</f>
        <v>Friday</v>
      </c>
      <c r="C39">
        <f>'Day 19'!C20</f>
        <v>0</v>
      </c>
      <c r="D39">
        <f>'Day 19'!D20</f>
        <v>0</v>
      </c>
      <c r="E39">
        <f>'Day 19'!E20</f>
        <v>0</v>
      </c>
      <c r="F39">
        <f>'Day 19'!F20</f>
        <v>0</v>
      </c>
    </row>
    <row r="40" spans="1:6" x14ac:dyDescent="0.25">
      <c r="A40" s="6" t="s">
        <v>63</v>
      </c>
      <c r="B40" t="str">
        <f>'Day 20'!D1</f>
        <v>Monday</v>
      </c>
      <c r="C40">
        <f>'Day 20'!C20</f>
        <v>0</v>
      </c>
      <c r="D40">
        <f>'Day 20'!D20</f>
        <v>0</v>
      </c>
      <c r="E40">
        <f>'Day 20'!E20</f>
        <v>0</v>
      </c>
      <c r="F40">
        <f>'Day 20'!F20</f>
        <v>0</v>
      </c>
    </row>
    <row r="41" spans="1:6" x14ac:dyDescent="0.25">
      <c r="A41" s="6" t="s">
        <v>64</v>
      </c>
      <c r="B41" t="str">
        <f>'Day 21'!D1</f>
        <v>Tuesday</v>
      </c>
      <c r="C41">
        <f>'Day 21'!C20</f>
        <v>0</v>
      </c>
      <c r="D41">
        <f>'Day 21'!D20</f>
        <v>0</v>
      </c>
      <c r="E41">
        <f>'Day 21'!E20</f>
        <v>0</v>
      </c>
      <c r="F41">
        <f>'Day 21'!F20</f>
        <v>0</v>
      </c>
    </row>
    <row r="42" spans="1:6" x14ac:dyDescent="0.25">
      <c r="A42" s="6" t="s">
        <v>65</v>
      </c>
      <c r="B42" t="str">
        <f>'Day 22'!D1</f>
        <v>Thursday</v>
      </c>
      <c r="C42">
        <f>'Day 22'!C20</f>
        <v>0</v>
      </c>
      <c r="D42">
        <f>'Day 22'!D20</f>
        <v>0</v>
      </c>
      <c r="E42">
        <f>'Day 22'!E20</f>
        <v>0</v>
      </c>
      <c r="F42">
        <f>'Day 22'!F20</f>
        <v>0</v>
      </c>
    </row>
    <row r="43" spans="1:6" x14ac:dyDescent="0.25">
      <c r="A43" s="6" t="s">
        <v>66</v>
      </c>
      <c r="B43" t="str">
        <f>'Day 23'!D1</f>
        <v>Friday</v>
      </c>
      <c r="C43">
        <f>'Day 23'!C20</f>
        <v>0</v>
      </c>
      <c r="D43">
        <f>'Day 23'!D20</f>
        <v>0</v>
      </c>
      <c r="E43">
        <f>'Day 23'!E20</f>
        <v>0</v>
      </c>
      <c r="F43">
        <f>'Day 23'!F20</f>
        <v>0</v>
      </c>
    </row>
    <row r="44" spans="1:6" x14ac:dyDescent="0.25">
      <c r="A44" s="6" t="s">
        <v>67</v>
      </c>
      <c r="B44" t="str">
        <f>'Day 24'!D1</f>
        <v>Monday</v>
      </c>
      <c r="C44">
        <f>'Day 24'!C20</f>
        <v>0</v>
      </c>
      <c r="D44">
        <f>'Day 24'!D20</f>
        <v>0</v>
      </c>
      <c r="E44">
        <f>'Day 24'!E20</f>
        <v>0</v>
      </c>
      <c r="F44">
        <f>'Day 24'!F20</f>
        <v>0</v>
      </c>
    </row>
    <row r="45" spans="1:6" x14ac:dyDescent="0.25">
      <c r="A45" s="6" t="s">
        <v>68</v>
      </c>
      <c r="B45" t="str">
        <f>'Day 25'!D1</f>
        <v>Tuesday</v>
      </c>
      <c r="C45">
        <f>'Day 25'!C20</f>
        <v>0</v>
      </c>
      <c r="D45">
        <f>'Day 25'!D20</f>
        <v>0</v>
      </c>
      <c r="E45">
        <f>'Day 25'!E20</f>
        <v>0</v>
      </c>
      <c r="F45">
        <f>'Day 25'!F20</f>
        <v>0</v>
      </c>
    </row>
    <row r="46" spans="1:6" x14ac:dyDescent="0.25">
      <c r="A46" s="6" t="s">
        <v>69</v>
      </c>
      <c r="B46" t="str">
        <f>'Day 26'!D1</f>
        <v>Thursday</v>
      </c>
      <c r="C46">
        <f>'Day 26'!C20</f>
        <v>0</v>
      </c>
      <c r="D46">
        <f>'Day 26'!D20</f>
        <v>0</v>
      </c>
      <c r="E46">
        <f>'Day 26'!E20</f>
        <v>0</v>
      </c>
      <c r="F46">
        <f>'Day 26'!F20</f>
        <v>0</v>
      </c>
    </row>
    <row r="47" spans="1:6" x14ac:dyDescent="0.25">
      <c r="A47" s="6" t="s">
        <v>70</v>
      </c>
      <c r="B47" t="str">
        <f>'Day 27'!D1</f>
        <v>Friday</v>
      </c>
      <c r="C47">
        <f>'Day 27'!C20</f>
        <v>0</v>
      </c>
      <c r="D47">
        <f>'Day 27'!D20</f>
        <v>0</v>
      </c>
      <c r="E47">
        <f>'Day 27'!E20</f>
        <v>0</v>
      </c>
      <c r="F47">
        <f>'Day 27'!F20</f>
        <v>0</v>
      </c>
    </row>
    <row r="48" spans="1:6" x14ac:dyDescent="0.25">
      <c r="A48" s="6" t="s">
        <v>71</v>
      </c>
      <c r="B48" t="str">
        <f>'Day 28'!D1</f>
        <v>Monday</v>
      </c>
      <c r="C48">
        <f>'Day 28'!C20</f>
        <v>0</v>
      </c>
      <c r="D48">
        <f>'Day 28'!D20</f>
        <v>0</v>
      </c>
      <c r="E48">
        <f>'Day 28'!E20</f>
        <v>0</v>
      </c>
      <c r="F48">
        <f>'Day 28'!F20</f>
        <v>0</v>
      </c>
    </row>
    <row r="49" spans="1:6" x14ac:dyDescent="0.25">
      <c r="A49" s="6" t="s">
        <v>72</v>
      </c>
      <c r="B49" t="str">
        <f>'Day 29'!D1</f>
        <v>Tuesday</v>
      </c>
      <c r="C49">
        <f>'Day 29'!C20</f>
        <v>0</v>
      </c>
      <c r="D49">
        <f>'Day 29'!D20</f>
        <v>0</v>
      </c>
      <c r="E49">
        <f>'Day 29'!E20</f>
        <v>0</v>
      </c>
      <c r="F49">
        <f>'Day 29'!F20</f>
        <v>0</v>
      </c>
    </row>
    <row r="50" spans="1:6" x14ac:dyDescent="0.25">
      <c r="A50" s="6" t="s">
        <v>73</v>
      </c>
      <c r="B50" t="str">
        <f>'Day 30'!D1</f>
        <v>Wednesday</v>
      </c>
      <c r="C50">
        <f>'Day 30'!C20</f>
        <v>0</v>
      </c>
      <c r="D50">
        <f>'Day 30'!D20</f>
        <v>0</v>
      </c>
      <c r="E50">
        <f>'Day 30'!E20</f>
        <v>0</v>
      </c>
      <c r="F50">
        <f>'Day 30'!F20</f>
        <v>0</v>
      </c>
    </row>
    <row r="52" spans="1:6" x14ac:dyDescent="0.25">
      <c r="B52" t="s">
        <v>41</v>
      </c>
      <c r="C52" t="s">
        <v>6</v>
      </c>
      <c r="D52" t="s">
        <v>7</v>
      </c>
      <c r="E52" t="s">
        <v>8</v>
      </c>
      <c r="F52" t="s">
        <v>79</v>
      </c>
    </row>
    <row r="53" spans="1:6" x14ac:dyDescent="0.25">
      <c r="B53" t="s">
        <v>74</v>
      </c>
      <c r="C53">
        <f>SUMIF(B21:B50, "Monday", C21:C50)</f>
        <v>0</v>
      </c>
      <c r="D53">
        <f>SUMIF(B21:B50, "Monday", D21:D50)</f>
        <v>0</v>
      </c>
      <c r="E53">
        <f>SUMIF(B21:B50, "Monday", E21:E50)</f>
        <v>0</v>
      </c>
      <c r="F53">
        <f>SUM(Table1[[#This Row],[Challenging Behavior 1]:[Challenging Behavior 3]])</f>
        <v>0</v>
      </c>
    </row>
    <row r="54" spans="1:6" x14ac:dyDescent="0.25">
      <c r="B54" t="s">
        <v>75</v>
      </c>
      <c r="C54">
        <f>SUMIF(B21:B50, "Tuesday", C21:C50)</f>
        <v>0</v>
      </c>
      <c r="D54">
        <f>SUMIF(B21:B50, "Tuesday", D21:D50)</f>
        <v>0</v>
      </c>
      <c r="E54">
        <f>SUMIF(B21:B50, "Tuesday", E21:E50)</f>
        <v>0</v>
      </c>
      <c r="F54">
        <f>SUM(Table1[[#This Row],[Challenging Behavior 1]:[Challenging Behavior 3]])</f>
        <v>0</v>
      </c>
    </row>
    <row r="55" spans="1:6" x14ac:dyDescent="0.25">
      <c r="B55" t="s">
        <v>76</v>
      </c>
      <c r="C55">
        <f>SUMIF(B21:B50, "Wednesday", C21:C50)</f>
        <v>0</v>
      </c>
      <c r="D55">
        <f>SUMIF(B21:B50, "Wednesday", D21:D50)</f>
        <v>0</v>
      </c>
      <c r="E55">
        <f>SUMIF(B21:B50, "Wednesday", E21:E50)</f>
        <v>0</v>
      </c>
      <c r="F55">
        <f>SUM(Table1[[#This Row],[Challenging Behavior 1]:[Challenging Behavior 3]])</f>
        <v>0</v>
      </c>
    </row>
    <row r="56" spans="1:6" x14ac:dyDescent="0.25">
      <c r="B56" t="s">
        <v>77</v>
      </c>
      <c r="C56">
        <f>SUMIF(B21:B50, "Thursday", C21:C50)</f>
        <v>0</v>
      </c>
      <c r="D56">
        <f>SUMIF(B21:B50, "Thursday", D21:D50)</f>
        <v>0</v>
      </c>
      <c r="E56">
        <f>SUMIF(B21:B50, "Thursday", E21:E50)</f>
        <v>0</v>
      </c>
      <c r="F56">
        <f>SUM(Table1[[#This Row],[Challenging Behavior 1]:[Challenging Behavior 3]])</f>
        <v>0</v>
      </c>
    </row>
    <row r="57" spans="1:6" x14ac:dyDescent="0.25">
      <c r="B57" t="s">
        <v>78</v>
      </c>
      <c r="C57">
        <f>SUMIF(B21:B50, "Friday", C21:C50)</f>
        <v>0</v>
      </c>
      <c r="D57">
        <f>SUMIF(B21:B50, "Friday", D21:D50)</f>
        <v>0</v>
      </c>
      <c r="E57">
        <f>SUMIF(B21:B50, "Friday", E21:E50)</f>
        <v>0</v>
      </c>
      <c r="F57">
        <f>SUM(Table1[[#This Row],[Challenging Behavior 1]:[Challenging Behavior 3]])</f>
        <v>0</v>
      </c>
    </row>
    <row r="59" spans="1:6" x14ac:dyDescent="0.25">
      <c r="B59" t="s">
        <v>41</v>
      </c>
      <c r="C59" t="s">
        <v>6</v>
      </c>
      <c r="D59" t="s">
        <v>7</v>
      </c>
      <c r="E59" t="s">
        <v>8</v>
      </c>
      <c r="F59" t="s">
        <v>79</v>
      </c>
    </row>
    <row r="60" spans="1:6" x14ac:dyDescent="0.25">
      <c r="B60" t="s">
        <v>74</v>
      </c>
      <c r="C60">
        <f>AVERAGEIF(B28:B57, "Monday", C28:C57)</f>
        <v>0</v>
      </c>
      <c r="D60">
        <f>AVERAGEIF(B28:B57, "Monday", D28:D57)</f>
        <v>0</v>
      </c>
      <c r="E60">
        <f>AVERAGEIF(B28:B57, "Monday", E28:E57)</f>
        <v>0</v>
      </c>
      <c r="F60">
        <f>AVERAGE(Table13[[#This Row],[Challenging Behavior 1]:[Challenging Behavior 3]])</f>
        <v>0</v>
      </c>
    </row>
    <row r="61" spans="1:6" x14ac:dyDescent="0.25">
      <c r="B61" t="s">
        <v>75</v>
      </c>
      <c r="C61">
        <f>AVERAGEIF(B28:B57, "Tuesday", C28:C57)</f>
        <v>0</v>
      </c>
      <c r="D61">
        <f>AVERAGEIF(B28:B57, "Tuesday", D28:D57)</f>
        <v>0</v>
      </c>
      <c r="E61">
        <f>AVERAGEIF(B28:B57, "Tuesday", E28:E57)</f>
        <v>0</v>
      </c>
      <c r="F61">
        <f>AVERAGE(Table13[[#This Row],[Challenging Behavior 1]:[Challenging Behavior 3]])</f>
        <v>0</v>
      </c>
    </row>
    <row r="62" spans="1:6" x14ac:dyDescent="0.25">
      <c r="B62" t="s">
        <v>76</v>
      </c>
      <c r="C62">
        <f>AVERAGEIF(B28:B57, "Wednesday", C28:C57)</f>
        <v>0</v>
      </c>
      <c r="D62">
        <f>AVERAGEIF(B28:B57, "Wednesday", D28:D57)</f>
        <v>0</v>
      </c>
      <c r="E62">
        <f>AVERAGEIF(B28:B57, "Wednesday", E28:E57)</f>
        <v>0</v>
      </c>
      <c r="F62">
        <f>AVERAGE(Table13[[#This Row],[Challenging Behavior 1]:[Challenging Behavior 3]])</f>
        <v>0</v>
      </c>
    </row>
    <row r="63" spans="1:6" x14ac:dyDescent="0.25">
      <c r="B63" t="s">
        <v>77</v>
      </c>
      <c r="C63">
        <f>AVERAGEIF(B28:B57, "Thursday", C28:C57)</f>
        <v>0</v>
      </c>
      <c r="D63">
        <f>AVERAGEIF(B28:B57, "Thursday", D28:D57)</f>
        <v>0</v>
      </c>
      <c r="E63">
        <f>AVERAGEIF(B28:B57, "Thursday", E28:E57)</f>
        <v>0</v>
      </c>
      <c r="F63">
        <f>AVERAGE(Table13[[#This Row],[Challenging Behavior 1]:[Challenging Behavior 3]])</f>
        <v>0</v>
      </c>
    </row>
    <row r="64" spans="1:6" x14ac:dyDescent="0.25">
      <c r="B64" t="s">
        <v>78</v>
      </c>
      <c r="C64">
        <f>AVERAGEIF(B28:B57, "Friday", C28:C57)</f>
        <v>0</v>
      </c>
      <c r="D64">
        <f>AVERAGEIF(B28:B57, "Friday", D28:D57)</f>
        <v>0</v>
      </c>
      <c r="E64">
        <f>AVERAGEIF(B28:B57, "Friday", E28:E57)</f>
        <v>0</v>
      </c>
      <c r="F64">
        <f>AVERAGE(Table13[[#This Row],[Challenging Behavior 1]:[Challenging Behavior 3]])</f>
        <v>0</v>
      </c>
    </row>
  </sheetData>
  <mergeCells count="2">
    <mergeCell ref="A1:F1"/>
    <mergeCell ref="A18:B18"/>
  </mergeCells>
  <phoneticPr fontId="5" type="noConversion"/>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Information</vt:lpstr>
      <vt:lpstr>Graphs</vt:lpstr>
      <vt:lpstr>Day 1</vt:lpstr>
      <vt:lpstr>Day 2</vt:lpstr>
      <vt:lpstr>Day 3</vt:lpstr>
      <vt:lpstr>Day 4</vt:lpstr>
      <vt:lpstr>Day 5</vt:lpstr>
      <vt:lpstr>Day 6</vt:lpstr>
      <vt:lpstr>Day 7</vt:lpstr>
      <vt:lpstr>Day 8</vt:lpstr>
      <vt:lpstr>Day 9</vt:lpstr>
      <vt:lpstr>Day 10</vt:lpstr>
      <vt:lpstr>Day 11</vt:lpstr>
      <vt:lpstr>Day 12</vt:lpstr>
      <vt:lpstr>Day 13</vt:lpstr>
      <vt:lpstr>Day 14</vt:lpstr>
      <vt:lpstr>Day 15</vt:lpstr>
      <vt:lpstr>Day 16</vt:lpstr>
      <vt:lpstr>Day 17</vt:lpstr>
      <vt:lpstr>Day 18</vt:lpstr>
      <vt:lpstr>Day 19</vt:lpstr>
      <vt:lpstr>Day 20</vt:lpstr>
      <vt:lpstr>Day 21</vt:lpstr>
      <vt:lpstr>Day 22</vt:lpstr>
      <vt:lpstr>Day 23</vt:lpstr>
      <vt:lpstr>Day 24</vt:lpstr>
      <vt:lpstr>Day 25</vt:lpstr>
      <vt:lpstr>Day 26</vt:lpstr>
      <vt:lpstr>Day 27</vt:lpstr>
      <vt:lpstr>Day 28</vt:lpstr>
      <vt:lpstr>Day 29</vt:lpstr>
      <vt:lpstr>Day 30</vt:lpstr>
      <vt:lpstr>Overall Data</vt:lpstr>
    </vt:vector>
  </TitlesOfParts>
  <Company>Marshall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Shreve, Anna</dc:creator>
  <cp:lastModifiedBy>Shreve, Anna</cp:lastModifiedBy>
  <dcterms:created xsi:type="dcterms:W3CDTF">2025-05-20T15:04:28Z</dcterms:created>
  <dcterms:modified xsi:type="dcterms:W3CDTF">2025-05-27T17:27:21Z</dcterms:modified>
</cp:coreProperties>
</file>