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en48\Desktop\"/>
    </mc:Choice>
  </mc:AlternateContent>
  <xr:revisionPtr revIDLastSave="0" documentId="8_{64645AE7-3D09-4595-BB9D-8993C51431E6}" xr6:coauthVersionLast="47" xr6:coauthVersionMax="47" xr10:uidLastSave="{00000000-0000-0000-0000-000000000000}"/>
  <bookViews>
    <workbookView xWindow="-120" yWindow="-120" windowWidth="30960" windowHeight="16800" tabRatio="767" xr2:uid="{00000000-000D-0000-FFFF-FFFF00000000}"/>
  </bookViews>
  <sheets>
    <sheet name="Form" sheetId="22" r:id="rId1"/>
    <sheet name="example" sheetId="24" r:id="rId2"/>
    <sheet name="error example" sheetId="23" r:id="rId3"/>
  </sheets>
  <definedNames>
    <definedName name="_xlnm.Print_Area" localSheetId="2">'error example'!$A$1:$L$52</definedName>
    <definedName name="_xlnm.Print_Area" localSheetId="1">example!$A$1:$N$52</definedName>
    <definedName name="_xlnm.Print_Area" localSheetId="0">Form!$A$1:$L$52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22" l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80" i="24" l="1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F60" i="24"/>
  <c r="I26" i="24"/>
  <c r="H26" i="24"/>
  <c r="F26" i="24"/>
  <c r="E26" i="24"/>
  <c r="D26" i="24"/>
  <c r="C26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F14" i="24"/>
  <c r="K13" i="24"/>
  <c r="K26" i="24" s="1"/>
  <c r="J13" i="24"/>
  <c r="J26" i="24" s="1"/>
  <c r="F4" i="24"/>
  <c r="B1" i="24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61" i="23"/>
  <c r="F4" i="23"/>
  <c r="B1" i="23"/>
  <c r="N18" i="23"/>
  <c r="O18" i="23"/>
  <c r="N19" i="23"/>
  <c r="O19" i="23"/>
  <c r="N20" i="23"/>
  <c r="O20" i="23"/>
  <c r="N21" i="23"/>
  <c r="O21" i="23"/>
  <c r="N22" i="23"/>
  <c r="O22" i="23"/>
  <c r="O17" i="23"/>
  <c r="N17" i="23"/>
  <c r="K14" i="24" l="1"/>
  <c r="P23" i="24"/>
  <c r="F23" i="24" s="1"/>
  <c r="D23" i="24" s="1"/>
  <c r="Q23" i="24"/>
  <c r="K23" i="24" s="1"/>
  <c r="K24" i="24" s="1"/>
  <c r="F14" i="23"/>
  <c r="N13" i="22"/>
  <c r="F60" i="23"/>
  <c r="I26" i="23"/>
  <c r="H26" i="23"/>
  <c r="F26" i="23"/>
  <c r="E26" i="23"/>
  <c r="D26" i="23"/>
  <c r="C26" i="23"/>
  <c r="O23" i="23"/>
  <c r="K23" i="23" s="1"/>
  <c r="N23" i="23"/>
  <c r="F23" i="23" s="1"/>
  <c r="K13" i="23"/>
  <c r="K26" i="23" s="1"/>
  <c r="J13" i="23"/>
  <c r="J26" i="23" s="1"/>
  <c r="F60" i="22"/>
  <c r="I26" i="22"/>
  <c r="H26" i="22"/>
  <c r="F26" i="22"/>
  <c r="E26" i="22"/>
  <c r="D26" i="22"/>
  <c r="C26" i="22"/>
  <c r="O22" i="22"/>
  <c r="N22" i="22"/>
  <c r="O21" i="22"/>
  <c r="N21" i="22"/>
  <c r="O20" i="22"/>
  <c r="N20" i="22"/>
  <c r="O19" i="22"/>
  <c r="N19" i="22"/>
  <c r="O18" i="22"/>
  <c r="N18" i="22"/>
  <c r="O17" i="22"/>
  <c r="N17" i="22"/>
  <c r="F14" i="22"/>
  <c r="K13" i="22"/>
  <c r="K14" i="22" s="1"/>
  <c r="J13" i="22"/>
  <c r="J26" i="22" s="1"/>
  <c r="K14" i="23" l="1"/>
  <c r="K26" i="22"/>
  <c r="C23" i="24"/>
  <c r="F24" i="24"/>
  <c r="F29" i="24" s="1"/>
  <c r="H23" i="24"/>
  <c r="I23" i="24"/>
  <c r="K29" i="24"/>
  <c r="O23" i="22"/>
  <c r="K23" i="22" s="1"/>
  <c r="H23" i="22" s="1"/>
  <c r="N23" i="22"/>
  <c r="F23" i="22" s="1"/>
  <c r="F24" i="22" s="1"/>
  <c r="K24" i="23"/>
  <c r="I23" i="23"/>
  <c r="H23" i="23"/>
  <c r="F24" i="23"/>
  <c r="C23" i="23"/>
  <c r="D23" i="23"/>
  <c r="H30" i="24" l="1"/>
  <c r="J27" i="24"/>
  <c r="K24" i="22"/>
  <c r="K29" i="22" s="1"/>
  <c r="I23" i="22"/>
  <c r="F29" i="22"/>
  <c r="C23" i="22"/>
  <c r="D23" i="22"/>
  <c r="F29" i="23"/>
  <c r="J27" i="23"/>
  <c r="K29" i="23"/>
  <c r="H30" i="23"/>
  <c r="H30" i="22" l="1"/>
  <c r="J27" i="22"/>
</calcChain>
</file>

<file path=xl/sharedStrings.xml><?xml version="1.0" encoding="utf-8"?>
<sst xmlns="http://schemas.openxmlformats.org/spreadsheetml/2006/main" count="375" uniqueCount="94">
  <si>
    <t>MARSHALL UNIVERSITY</t>
  </si>
  <si>
    <t>ORG</t>
  </si>
  <si>
    <t>AMOUNT</t>
  </si>
  <si>
    <t>Purpose:</t>
  </si>
  <si>
    <t>5T0045</t>
  </si>
  <si>
    <t>Doc total</t>
  </si>
  <si>
    <t>Entry description:</t>
  </si>
  <si>
    <t>XFT2</t>
  </si>
  <si>
    <t>-</t>
  </si>
  <si>
    <t>+</t>
  </si>
  <si>
    <t>5T0050</t>
  </si>
  <si>
    <t>5T0055</t>
  </si>
  <si>
    <t>Provost Support Transfer</t>
  </si>
  <si>
    <t>Unit to Unit Temp Transfer</t>
  </si>
  <si>
    <t>6001C2</t>
  </si>
  <si>
    <t>6001F</t>
  </si>
  <si>
    <t>6001T</t>
  </si>
  <si>
    <t>6001S</t>
  </si>
  <si>
    <t>6001R</t>
  </si>
  <si>
    <t>Graduate Assistant</t>
  </si>
  <si>
    <t>Student Assistant</t>
  </si>
  <si>
    <t>Part-time Faculty</t>
  </si>
  <si>
    <t>Overtime</t>
  </si>
  <si>
    <t>Cell Phone Stipend</t>
  </si>
  <si>
    <t>Internet Stipend</t>
  </si>
  <si>
    <t>Faculty Research</t>
  </si>
  <si>
    <t>BUDGET ADJUSTMENT REQUEST FORM</t>
  </si>
  <si>
    <t>Internal Temp Transfer - within the same Unit or College</t>
  </si>
  <si>
    <t>Adjust Revenue Budget</t>
  </si>
  <si>
    <t>Revenue Adjustments (Decrease)</t>
  </si>
  <si>
    <t>Transfer From</t>
  </si>
  <si>
    <t>Transfer To</t>
  </si>
  <si>
    <t>Uses (Decrease)</t>
  </si>
  <si>
    <t>Uses (Increase)</t>
  </si>
  <si>
    <t>Sources (Decrease)</t>
  </si>
  <si>
    <t>6001U</t>
  </si>
  <si>
    <t>Adjust Revenue and Use Budget</t>
  </si>
  <si>
    <t>FB decr</t>
  </si>
  <si>
    <t>FB incr</t>
  </si>
  <si>
    <t>Approved by:</t>
  </si>
  <si>
    <t>Submitted by:</t>
  </si>
  <si>
    <t>date:</t>
  </si>
  <si>
    <t>Budget Supplies &amp; Other</t>
  </si>
  <si>
    <t>Sources (Increase)</t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</si>
  <si>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Use Changes</t>
    </r>
  </si>
  <si>
    <t>Balance net budget deficit</t>
  </si>
  <si>
    <t>Transfer btwn expenditure lines</t>
  </si>
  <si>
    <t>Classified Temporary</t>
  </si>
  <si>
    <t>Stipends</t>
  </si>
  <si>
    <t>6999B</t>
  </si>
  <si>
    <t>Benefits-Part-time</t>
  </si>
  <si>
    <t>Casual Help</t>
  </si>
  <si>
    <t>Non-classifed Tempoaray</t>
  </si>
  <si>
    <t>NC Contractual Supp Pay</t>
  </si>
  <si>
    <t>Summer Faculty</t>
  </si>
  <si>
    <t>6001E</t>
  </si>
  <si>
    <t>BD04</t>
  </si>
  <si>
    <t>70024U</t>
  </si>
  <si>
    <t>70021U</t>
  </si>
  <si>
    <r>
      <rPr>
        <b/>
        <u/>
        <sz val="10"/>
        <rFont val="Arial"/>
        <family val="2"/>
      </rPr>
      <t>Change to Use Budget</t>
    </r>
    <r>
      <rPr>
        <b/>
        <vertAlign val="superscript"/>
        <sz val="10"/>
        <rFont val="Arial"/>
        <family val="2"/>
      </rPr>
      <t xml:space="preserve"> 4 </t>
    </r>
  </si>
  <si>
    <r>
      <rPr>
        <u/>
        <sz val="10"/>
        <rFont val="Arial"/>
        <family val="2"/>
      </rPr>
      <t>Change to Net Budget</t>
    </r>
    <r>
      <rPr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 xml:space="preserve">3   </t>
    </r>
  </si>
  <si>
    <t xml:space="preserve">If adjustment results in Use increase, please submit MU Funding Request Form found at www.marshall.edu/finance/forms listed under Budget.  </t>
  </si>
  <si>
    <t>-------------------------------------------</t>
  </si>
  <si>
    <r>
      <rPr>
        <b/>
        <vertAlign val="superscript"/>
        <sz val="10"/>
        <color rgb="FF006600"/>
        <rFont val="Arial"/>
        <family val="2"/>
      </rPr>
      <t>3</t>
    </r>
    <r>
      <rPr>
        <b/>
        <sz val="10"/>
        <color rgb="FF006600"/>
        <rFont val="Arial"/>
        <family val="2"/>
      </rPr>
      <t xml:space="preserve"> Change to Net Budget</t>
    </r>
    <r>
      <rPr>
        <sz val="10"/>
        <color rgb="FF006600"/>
        <rFont val="Arial"/>
        <family val="2"/>
      </rPr>
      <t xml:space="preserve"> - if negative, cannot exceed Adjusted Budget "Net: Revenue minus (Labor + Expenditures + Transfers)" field on FGIBSUM.  Note - if From and To amounts are within the same fund/org, Change to Net Budget From and To should be considered in total.</t>
    </r>
  </si>
  <si>
    <r>
      <t>ACCT</t>
    </r>
    <r>
      <rPr>
        <vertAlign val="superscript"/>
        <sz val="12"/>
        <rFont val="Arial"/>
        <family val="2"/>
      </rPr>
      <t>2</t>
    </r>
  </si>
  <si>
    <r>
      <t>FUND</t>
    </r>
    <r>
      <rPr>
        <vertAlign val="superscript"/>
        <sz val="12"/>
        <rFont val="Arial"/>
        <family val="2"/>
      </rPr>
      <t>1</t>
    </r>
  </si>
  <si>
    <r>
      <rPr>
        <b/>
        <vertAlign val="superscript"/>
        <sz val="10"/>
        <color rgb="FF006600"/>
        <rFont val="Arial"/>
        <family val="2"/>
      </rPr>
      <t>2</t>
    </r>
    <r>
      <rPr>
        <sz val="10"/>
        <color rgb="FF006600"/>
        <rFont val="Arial"/>
        <family val="2"/>
      </rPr>
      <t xml:space="preserve"> Source Accts:</t>
    </r>
  </si>
  <si>
    <t xml:space="preserve">  Use Accts:</t>
  </si>
  <si>
    <r>
      <t xml:space="preserve"> </t>
    </r>
    <r>
      <rPr>
        <b/>
        <vertAlign val="superscript"/>
        <sz val="10"/>
        <color rgb="FF006600"/>
        <rFont val="Arial"/>
        <family val="2"/>
      </rPr>
      <t>1</t>
    </r>
    <r>
      <rPr>
        <sz val="10"/>
        <color rgb="FF006600"/>
        <rFont val="Arial"/>
        <family val="2"/>
      </rPr>
      <t xml:space="preserve"> Transfers can only be made between funds with the same two middle digits (eg. 11</t>
    </r>
    <r>
      <rPr>
        <b/>
        <sz val="10"/>
        <color rgb="FF006600"/>
        <rFont val="Arial"/>
        <family val="2"/>
      </rPr>
      <t>90</t>
    </r>
    <r>
      <rPr>
        <sz val="10"/>
        <color rgb="FF006600"/>
        <rFont val="Arial"/>
        <family val="2"/>
      </rPr>
      <t>01 to 11</t>
    </r>
    <r>
      <rPr>
        <b/>
        <sz val="10"/>
        <color rgb="FF006600"/>
        <rFont val="Arial"/>
        <family val="2"/>
      </rPr>
      <t>90</t>
    </r>
    <r>
      <rPr>
        <sz val="10"/>
        <color rgb="FF006600"/>
        <rFont val="Arial"/>
        <family val="2"/>
      </rPr>
      <t>15)</t>
    </r>
  </si>
  <si>
    <r>
      <t xml:space="preserve">One form must be submitted for </t>
    </r>
    <r>
      <rPr>
        <u/>
        <sz val="10"/>
        <color rgb="FF006600"/>
        <rFont val="Arial"/>
        <family val="2"/>
      </rPr>
      <t>each from/to fund/org combination</t>
    </r>
    <r>
      <rPr>
        <sz val="10"/>
        <color rgb="FF006600"/>
        <rFont val="Arial"/>
        <family val="2"/>
      </rPr>
      <t xml:space="preserve">.  </t>
    </r>
  </si>
  <si>
    <r>
      <rPr>
        <u/>
        <sz val="10"/>
        <rFont val="Arial"/>
        <family val="2"/>
      </rPr>
      <t>Source Changes</t>
    </r>
    <r>
      <rPr>
        <sz val="10"/>
        <rFont val="Arial"/>
        <family val="2"/>
      </rPr>
      <t/>
    </r>
  </si>
  <si>
    <t xml:space="preserve">  to increase revenue budget.</t>
  </si>
  <si>
    <t xml:space="preserve">  Please submit MU Funding Request Form</t>
  </si>
  <si>
    <t>6001H</t>
  </si>
  <si>
    <t>119002 4900 to 119002 4700</t>
  </si>
  <si>
    <t>Transfer from 4900 to 4700</t>
  </si>
  <si>
    <t>Transfer from org 4900 to org 4700</t>
  </si>
  <si>
    <t>Notes and instructions:</t>
  </si>
  <si>
    <t>Request reductions to revenue budgets in this section</t>
  </si>
  <si>
    <t>Source transfers between orgs or funds1 go here.  Use drop down to select 5T account #</t>
  </si>
  <si>
    <t>Fringe benefits will calculate based on the current standard fringe percentage.</t>
  </si>
  <si>
    <t>The Uses section is for transfers between or changes to expenditure lines.</t>
  </si>
  <si>
    <t>See notes 3 and 4 below with regard to                                                         Change to Net Budget and                                                Change to Use Budget</t>
  </si>
  <si>
    <t>Enter a brief desctiption</t>
  </si>
  <si>
    <t>typed name</t>
  </si>
  <si>
    <t>Include names of approving individuals.  Request submission (email to budgetoffice@marshall.edu) should come from the office of the final approver.</t>
  </si>
  <si>
    <t>----------------------------------------------</t>
  </si>
  <si>
    <r>
      <rPr>
        <vertAlign val="superscript"/>
        <sz val="10"/>
        <color rgb="FF006600"/>
        <rFont val="Arial"/>
        <family val="2"/>
      </rPr>
      <t>4</t>
    </r>
    <r>
      <rPr>
        <sz val="10"/>
        <color rgb="FF006600"/>
        <rFont val="Arial"/>
        <family val="2"/>
      </rPr>
      <t xml:space="preserve"> Change to Use Budget - if net change is an increase, please submit MU Funding Request Form found at www.marshall.edu/finance/forms listed under Budget.  </t>
    </r>
  </si>
  <si>
    <r>
      <rPr>
        <b/>
        <vertAlign val="superscript"/>
        <sz val="10"/>
        <color rgb="FF006600"/>
        <rFont val="Arial"/>
        <family val="2"/>
      </rPr>
      <t>4</t>
    </r>
    <r>
      <rPr>
        <b/>
        <sz val="10"/>
        <color rgb="FF006600"/>
        <rFont val="Arial"/>
        <family val="2"/>
      </rPr>
      <t xml:space="preserve"> Change to Use Budget</t>
    </r>
    <r>
      <rPr>
        <sz val="10"/>
        <color rgb="FF006600"/>
        <rFont val="Arial"/>
        <family val="2"/>
      </rPr>
      <t xml:space="preserve"> - if net change is an increase, please submit MU Funding Request Form found at www.marshall.edu/finance/forms listed under Budget.  </t>
    </r>
  </si>
  <si>
    <r>
      <rPr>
        <b/>
        <vertAlign val="superscript"/>
        <sz val="10"/>
        <color rgb="FF006600"/>
        <rFont val="Arial"/>
        <family val="2"/>
      </rPr>
      <t>4</t>
    </r>
    <r>
      <rPr>
        <b/>
        <sz val="10"/>
        <color rgb="FF006600"/>
        <rFont val="Arial"/>
        <family val="2"/>
      </rPr>
      <t xml:space="preserve"> Change to Use Budget</t>
    </r>
    <r>
      <rPr>
        <sz val="10"/>
        <color rgb="FF006600"/>
        <rFont val="Arial"/>
        <family val="2"/>
      </rPr>
      <t xml:space="preserve"> - if net change is an increase please submit MU Funding Request Form found at www.marshall.edu/finance/forms listed under Budget.  </t>
    </r>
  </si>
  <si>
    <t xml:space="preserve"> </t>
  </si>
  <si>
    <r>
      <rPr>
        <b/>
        <vertAlign val="superscript"/>
        <sz val="10"/>
        <color theme="0" tint="-4.9989318521683403E-2"/>
        <rFont val="Arial"/>
        <family val="2"/>
      </rPr>
      <t>3</t>
    </r>
    <r>
      <rPr>
        <b/>
        <sz val="10"/>
        <color theme="0" tint="-4.9989318521683403E-2"/>
        <rFont val="Arial"/>
        <family val="2"/>
      </rPr>
      <t xml:space="preserve"> Change to Net Budget</t>
    </r>
    <r>
      <rPr>
        <sz val="10"/>
        <color theme="0" tint="-4.9989318521683403E-2"/>
        <rFont val="Arial"/>
        <family val="2"/>
      </rPr>
      <t xml:space="preserve"> - if negative, cannot exceed Adjusted Budget "Net: Revenue minus (Labor + Expenditures + Transfers)" field on FGIBSUM.  Note - if From and To amounts are within the same fund/org, Change to Net Budget From and To should be considered in total.</t>
    </r>
  </si>
  <si>
    <t>2026-2027</t>
  </si>
  <si>
    <t>Updated 07-08-2026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</si>
</sst>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4"/>
      <color indexed="17"/>
      <name val="Arial"/>
      <family val="2"/>
    </font>
    <font>
      <sz val="10"/>
      <color indexed="17"/>
      <name val="Arial"/>
      <family val="2"/>
    </font>
    <font>
      <b/>
      <sz val="14"/>
      <color rgb="FF006600"/>
      <name val="Arial"/>
      <family val="2"/>
    </font>
    <font>
      <sz val="10"/>
      <color rgb="FF006600"/>
      <name val="Arial"/>
      <family val="2"/>
    </font>
    <font>
      <sz val="9"/>
      <color theme="0" tint="-0.499984740745262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6"/>
      <color indexed="17"/>
      <name val="Arial"/>
      <family val="2"/>
    </font>
    <font>
      <sz val="6"/>
      <color theme="0" tint="-0.499984740745262"/>
      <name val="Arial"/>
      <family val="2"/>
    </font>
    <font>
      <b/>
      <sz val="10"/>
      <name val="Segoe UI"/>
      <family val="2"/>
    </font>
    <font>
      <sz val="10"/>
      <color theme="1"/>
      <name val="Arial"/>
      <family val="2"/>
    </font>
    <font>
      <b/>
      <sz val="10"/>
      <color theme="1"/>
      <name val="Segoe UI"/>
      <family val="2"/>
    </font>
    <font>
      <sz val="8"/>
      <name val="Arial"/>
      <family val="2"/>
    </font>
    <font>
      <sz val="11"/>
      <name val="Arial"/>
      <family val="2"/>
    </font>
    <font>
      <sz val="10"/>
      <color rgb="FFFBFBFB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12"/>
      <color rgb="FFFBFBFB"/>
      <name val="Arial"/>
      <family val="2"/>
    </font>
    <font>
      <sz val="14"/>
      <color rgb="FFFBFBFB"/>
      <name val="Arial"/>
      <family val="2"/>
    </font>
    <font>
      <b/>
      <vertAlign val="superscript"/>
      <sz val="10"/>
      <color rgb="FF006600"/>
      <name val="Arial"/>
      <family val="2"/>
    </font>
    <font>
      <b/>
      <sz val="10"/>
      <color rgb="FF006600"/>
      <name val="Arial"/>
      <family val="2"/>
    </font>
    <font>
      <sz val="6"/>
      <color rgb="FF006600"/>
      <name val="Arial"/>
      <family val="2"/>
    </font>
    <font>
      <u/>
      <sz val="10"/>
      <color rgb="FF006600"/>
      <name val="Arial"/>
      <family val="2"/>
    </font>
    <font>
      <b/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name val="Segoe UI"/>
      <family val="2"/>
    </font>
    <font>
      <sz val="10"/>
      <color rgb="FFFF0000"/>
      <name val="Arial"/>
      <family val="2"/>
    </font>
    <font>
      <sz val="12"/>
      <color rgb="FF006600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6"/>
      <color rgb="FFFF0000"/>
      <name val="Arial"/>
      <family val="2"/>
    </font>
    <font>
      <sz val="10"/>
      <color theme="0" tint="-4.9989318521683403E-2"/>
      <name val="Arial"/>
      <family val="2"/>
    </font>
    <font>
      <sz val="6"/>
      <color theme="0" tint="-4.9989318521683403E-2"/>
      <name val="Arial"/>
      <family val="2"/>
    </font>
    <font>
      <vertAlign val="superscript"/>
      <sz val="10"/>
      <color rgb="FF006600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 tint="-4.9989318521683403E-2"/>
      <name val="Segoe UI"/>
      <family val="2"/>
    </font>
    <font>
      <b/>
      <vertAlign val="superscript"/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rgb="FFF5F5F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3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39" fontId="0" fillId="0" borderId="3" xfId="1" applyNumberFormat="1" applyFont="1" applyBorder="1" applyProtection="1">
      <protection locked="0"/>
    </xf>
    <xf numFmtId="39" fontId="0" fillId="0" borderId="8" xfId="1" applyNumberFormat="1" applyFont="1" applyBorder="1" applyProtection="1">
      <protection locked="0"/>
    </xf>
    <xf numFmtId="39" fontId="10" fillId="0" borderId="0" xfId="1" applyNumberFormat="1" applyFont="1" applyFill="1" applyBorder="1" applyAlignment="1" applyProtection="1">
      <alignment horizontal="right"/>
    </xf>
    <xf numFmtId="4" fontId="0" fillId="0" borderId="5" xfId="1" applyNumberFormat="1" applyFont="1" applyBorder="1" applyProtection="1"/>
    <xf numFmtId="0" fontId="12" fillId="3" borderId="7" xfId="0" applyFont="1" applyFill="1" applyBorder="1"/>
    <xf numFmtId="0" fontId="2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9" fontId="0" fillId="0" borderId="5" xfId="1" applyNumberFormat="1" applyFont="1" applyBorder="1" applyProtection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39" fontId="1" fillId="3" borderId="3" xfId="1" applyNumberFormat="1" applyFont="1" applyFill="1" applyBorder="1" applyAlignment="1" applyProtection="1">
      <alignment horizontal="right"/>
    </xf>
    <xf numFmtId="39" fontId="0" fillId="4" borderId="6" xfId="1" applyNumberFormat="1" applyFont="1" applyFill="1" applyBorder="1" applyAlignment="1" applyProtection="1">
      <alignment horizontal="right"/>
    </xf>
    <xf numFmtId="39" fontId="0" fillId="0" borderId="3" xfId="1" applyNumberFormat="1" applyFont="1" applyBorder="1" applyProtection="1"/>
    <xf numFmtId="39" fontId="1" fillId="0" borderId="3" xfId="1" applyNumberFormat="1" applyFont="1" applyBorder="1" applyProtection="1">
      <protection locked="0"/>
    </xf>
    <xf numFmtId="0" fontId="9" fillId="0" borderId="0" xfId="0" applyFont="1" applyAlignment="1">
      <alignment horizontal="left" indent="1"/>
    </xf>
    <xf numFmtId="0" fontId="27" fillId="0" borderId="0" xfId="0" applyFont="1"/>
    <xf numFmtId="0" fontId="18" fillId="0" borderId="0" xfId="3" applyFont="1"/>
    <xf numFmtId="0" fontId="1" fillId="0" borderId="0" xfId="3"/>
    <xf numFmtId="4" fontId="1" fillId="0" borderId="0" xfId="3" applyNumberFormat="1"/>
    <xf numFmtId="0" fontId="5" fillId="0" borderId="0" xfId="3" applyFont="1"/>
    <xf numFmtId="49" fontId="4" fillId="0" borderId="0" xfId="3" applyNumberFormat="1" applyFont="1"/>
    <xf numFmtId="0" fontId="12" fillId="0" borderId="0" xfId="3" applyFont="1"/>
    <xf numFmtId="0" fontId="13" fillId="0" borderId="0" xfId="3" applyFont="1"/>
    <xf numFmtId="0" fontId="8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4" fontId="6" fillId="0" borderId="0" xfId="3" applyNumberFormat="1" applyFont="1" applyAlignment="1">
      <alignment horizontal="centerContinuous"/>
    </xf>
    <xf numFmtId="0" fontId="7" fillId="0" borderId="0" xfId="3" applyFont="1"/>
    <xf numFmtId="0" fontId="12" fillId="3" borderId="14" xfId="3" applyFont="1" applyFill="1" applyBorder="1"/>
    <xf numFmtId="0" fontId="2" fillId="3" borderId="14" xfId="3" applyFont="1" applyFill="1" applyBorder="1"/>
    <xf numFmtId="0" fontId="12" fillId="3" borderId="13" xfId="3" applyFont="1" applyFill="1" applyBorder="1"/>
    <xf numFmtId="0" fontId="2" fillId="3" borderId="13" xfId="3" applyFont="1" applyFill="1" applyBorder="1"/>
    <xf numFmtId="0" fontId="1" fillId="0" borderId="6" xfId="3" applyBorder="1" applyAlignment="1" applyProtection="1">
      <alignment horizontal="right"/>
      <protection locked="0"/>
    </xf>
    <xf numFmtId="0" fontId="1" fillId="3" borderId="13" xfId="3" applyFill="1" applyBorder="1"/>
    <xf numFmtId="0" fontId="1" fillId="0" borderId="4" xfId="3" applyBorder="1" applyAlignment="1" applyProtection="1">
      <alignment horizontal="right"/>
      <protection locked="0"/>
    </xf>
    <xf numFmtId="0" fontId="12" fillId="3" borderId="6" xfId="3" applyFont="1" applyFill="1" applyBorder="1"/>
    <xf numFmtId="0" fontId="1" fillId="3" borderId="6" xfId="3" applyFill="1" applyBorder="1"/>
    <xf numFmtId="0" fontId="2" fillId="3" borderId="6" xfId="3" applyFont="1" applyFill="1" applyBorder="1"/>
    <xf numFmtId="0" fontId="1" fillId="0" borderId="6" xfId="3" applyBorder="1" applyAlignment="1">
      <alignment horizontal="right"/>
    </xf>
    <xf numFmtId="0" fontId="16" fillId="0" borderId="0" xfId="3" applyFont="1"/>
    <xf numFmtId="0" fontId="1" fillId="4" borderId="6" xfId="3" applyFill="1" applyBorder="1" applyAlignment="1">
      <alignment horizontal="right"/>
    </xf>
    <xf numFmtId="0" fontId="4" fillId="0" borderId="0" xfId="3" applyFont="1" applyAlignment="1">
      <alignment horizontal="right"/>
    </xf>
    <xf numFmtId="4" fontId="1" fillId="0" borderId="1" xfId="3" applyNumberFormat="1" applyBorder="1"/>
    <xf numFmtId="0" fontId="1" fillId="3" borderId="6" xfId="3" applyFill="1" applyBorder="1" applyAlignment="1">
      <alignment horizontal="right"/>
    </xf>
    <xf numFmtId="0" fontId="1" fillId="3" borderId="4" xfId="3" applyFill="1" applyBorder="1" applyAlignment="1">
      <alignment horizontal="right"/>
    </xf>
    <xf numFmtId="0" fontId="1" fillId="3" borderId="3" xfId="3" applyFill="1" applyBorder="1"/>
    <xf numFmtId="0" fontId="14" fillId="0" borderId="0" xfId="3" applyFont="1"/>
    <xf numFmtId="0" fontId="10" fillId="0" borderId="0" xfId="3" applyFont="1" applyAlignment="1">
      <alignment horizontal="right"/>
    </xf>
    <xf numFmtId="0" fontId="10" fillId="0" borderId="0" xfId="3" applyFont="1"/>
    <xf numFmtId="0" fontId="1" fillId="0" borderId="0" xfId="3" applyAlignment="1">
      <alignment horizontal="right"/>
    </xf>
    <xf numFmtId="4" fontId="19" fillId="0" borderId="0" xfId="3" applyNumberFormat="1" applyFont="1" applyAlignment="1">
      <alignment vertical="center"/>
    </xf>
    <xf numFmtId="0" fontId="20" fillId="0" borderId="0" xfId="3" applyFont="1" applyAlignment="1">
      <alignment vertical="top" wrapText="1"/>
    </xf>
    <xf numFmtId="0" fontId="1" fillId="0" borderId="1" xfId="3" applyBorder="1"/>
    <xf numFmtId="0" fontId="5" fillId="0" borderId="0" xfId="3" applyFont="1" applyAlignment="1">
      <alignment horizontal="right"/>
    </xf>
    <xf numFmtId="0" fontId="24" fillId="0" borderId="0" xfId="3" applyFont="1" applyAlignment="1">
      <alignment horizontal="right" vertical="center" wrapText="1"/>
    </xf>
    <xf numFmtId="0" fontId="2" fillId="0" borderId="0" xfId="3" applyFont="1"/>
    <xf numFmtId="4" fontId="2" fillId="0" borderId="0" xfId="3" applyNumberFormat="1" applyFont="1"/>
    <xf numFmtId="0" fontId="2" fillId="0" borderId="6" xfId="3" applyFont="1" applyBorder="1"/>
    <xf numFmtId="164" fontId="1" fillId="0" borderId="0" xfId="3" applyNumberFormat="1"/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0" xfId="3" applyFont="1" applyAlignment="1">
      <alignment vertical="top" wrapText="1"/>
    </xf>
    <xf numFmtId="0" fontId="2" fillId="3" borderId="17" xfId="3" applyFont="1" applyFill="1" applyBorder="1"/>
    <xf numFmtId="0" fontId="1" fillId="3" borderId="17" xfId="3" applyFill="1" applyBorder="1"/>
    <xf numFmtId="0" fontId="2" fillId="3" borderId="11" xfId="3" applyFont="1" applyFill="1" applyBorder="1"/>
    <xf numFmtId="0" fontId="2" fillId="2" borderId="7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1" fillId="3" borderId="14" xfId="3" applyFill="1" applyBorder="1"/>
    <xf numFmtId="0" fontId="2" fillId="0" borderId="0" xfId="3" applyFont="1" applyAlignment="1">
      <alignment horizontal="centerContinuous"/>
    </xf>
    <xf numFmtId="4" fontId="2" fillId="0" borderId="0" xfId="3" applyNumberFormat="1" applyFont="1" applyAlignment="1">
      <alignment horizontal="centerContinuous"/>
    </xf>
    <xf numFmtId="39" fontId="0" fillId="0" borderId="8" xfId="1" applyNumberFormat="1" applyFont="1" applyBorder="1" applyProtection="1"/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3" applyBorder="1" applyAlignment="1">
      <alignment horizontal="right"/>
    </xf>
    <xf numFmtId="0" fontId="0" fillId="0" borderId="4" xfId="0" applyBorder="1" applyAlignment="1">
      <alignment horizontal="right"/>
    </xf>
    <xf numFmtId="0" fontId="15" fillId="0" borderId="2" xfId="3" applyFont="1" applyBorder="1" applyAlignment="1">
      <alignment horizontal="right"/>
    </xf>
    <xf numFmtId="0" fontId="31" fillId="0" borderId="2" xfId="3" applyFont="1" applyBorder="1" applyAlignment="1" applyProtection="1">
      <alignment horizontal="right" vertical="center"/>
      <protection locked="0"/>
    </xf>
    <xf numFmtId="0" fontId="15" fillId="0" borderId="2" xfId="3" applyFont="1" applyBorder="1" applyAlignment="1" applyProtection="1">
      <alignment horizontal="right" vertical="center"/>
      <protection locked="0"/>
    </xf>
    <xf numFmtId="0" fontId="32" fillId="0" borderId="0" xfId="3" applyFont="1" applyAlignment="1">
      <alignment horizontal="center"/>
    </xf>
    <xf numFmtId="0" fontId="30" fillId="0" borderId="0" xfId="3" applyFont="1"/>
    <xf numFmtId="4" fontId="30" fillId="0" borderId="0" xfId="3" applyNumberFormat="1" applyFont="1"/>
    <xf numFmtId="0" fontId="30" fillId="0" borderId="0" xfId="3" applyFont="1" applyAlignment="1">
      <alignment horizontal="center"/>
    </xf>
    <xf numFmtId="0" fontId="30" fillId="0" borderId="0" xfId="3" applyFont="1" applyAlignment="1">
      <alignment vertical="top"/>
    </xf>
    <xf numFmtId="0" fontId="30" fillId="0" borderId="0" xfId="3" applyFont="1" applyAlignment="1">
      <alignment vertical="top" wrapText="1"/>
    </xf>
    <xf numFmtId="0" fontId="20" fillId="0" borderId="0" xfId="3" applyFont="1"/>
    <xf numFmtId="0" fontId="17" fillId="0" borderId="0" xfId="3" applyFont="1"/>
    <xf numFmtId="0" fontId="32" fillId="0" borderId="0" xfId="3" applyFont="1"/>
    <xf numFmtId="4" fontId="32" fillId="0" borderId="0" xfId="3" applyNumberFormat="1" applyFont="1"/>
    <xf numFmtId="0" fontId="2" fillId="0" borderId="0" xfId="0" applyFont="1" applyAlignment="1">
      <alignment horizontal="center"/>
    </xf>
    <xf numFmtId="0" fontId="23" fillId="0" borderId="0" xfId="3" quotePrefix="1" applyFont="1" applyAlignment="1">
      <alignment horizontal="center" vertical="center" wrapText="1"/>
    </xf>
    <xf numFmtId="0" fontId="33" fillId="0" borderId="0" xfId="3" applyFont="1" applyAlignment="1">
      <alignment vertical="top" wrapText="1"/>
    </xf>
    <xf numFmtId="0" fontId="2" fillId="0" borderId="0" xfId="3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3" applyFont="1" applyAlignment="1">
      <alignment horizontal="left" wrapText="1"/>
    </xf>
    <xf numFmtId="0" fontId="23" fillId="0" borderId="0" xfId="3" applyFont="1" applyAlignment="1">
      <alignment horizontal="left" vertical="center" wrapText="1"/>
    </xf>
    <xf numFmtId="0" fontId="2" fillId="6" borderId="0" xfId="3" applyFont="1" applyFill="1" applyAlignment="1">
      <alignment wrapText="1"/>
    </xf>
    <xf numFmtId="0" fontId="32" fillId="0" borderId="0" xfId="3" applyFont="1" applyAlignment="1">
      <alignment vertical="top" wrapText="1"/>
    </xf>
    <xf numFmtId="0" fontId="35" fillId="0" borderId="0" xfId="3" applyFont="1" applyAlignment="1">
      <alignment vertical="top" wrapText="1"/>
    </xf>
    <xf numFmtId="0" fontId="36" fillId="0" borderId="0" xfId="3" applyFont="1"/>
    <xf numFmtId="0" fontId="35" fillId="0" borderId="0" xfId="3" applyFont="1" applyAlignment="1">
      <alignment wrapText="1"/>
    </xf>
    <xf numFmtId="0" fontId="35" fillId="0" borderId="0" xfId="3" applyFont="1"/>
    <xf numFmtId="0" fontId="32" fillId="0" borderId="0" xfId="0" applyFont="1"/>
    <xf numFmtId="0" fontId="30" fillId="0" borderId="0" xfId="3" applyFont="1" applyAlignment="1">
      <alignment wrapText="1"/>
    </xf>
    <xf numFmtId="0" fontId="37" fillId="0" borderId="0" xfId="3" applyFont="1"/>
    <xf numFmtId="0" fontId="38" fillId="0" borderId="0" xfId="3" applyFont="1"/>
    <xf numFmtId="0" fontId="37" fillId="0" borderId="0" xfId="3" applyFont="1" applyAlignment="1">
      <alignment horizontal="center"/>
    </xf>
    <xf numFmtId="4" fontId="37" fillId="0" borderId="0" xfId="3" applyNumberFormat="1" applyFont="1"/>
    <xf numFmtId="0" fontId="37" fillId="0" borderId="0" xfId="3" applyFont="1" applyAlignment="1">
      <alignment vertical="top"/>
    </xf>
    <xf numFmtId="0" fontId="37" fillId="0" borderId="0" xfId="3" applyFont="1" applyAlignment="1">
      <alignment vertical="top" wrapText="1"/>
    </xf>
    <xf numFmtId="0" fontId="40" fillId="0" borderId="0" xfId="3" applyFont="1"/>
    <xf numFmtId="0" fontId="37" fillId="0" borderId="0" xfId="0" applyFont="1"/>
    <xf numFmtId="0" fontId="41" fillId="0" borderId="0" xfId="3" applyFont="1"/>
    <xf numFmtId="0" fontId="37" fillId="0" borderId="0" xfId="0" applyFont="1" applyAlignment="1">
      <alignment horizontal="center"/>
    </xf>
    <xf numFmtId="0" fontId="1" fillId="0" borderId="0" xfId="3" applyAlignment="1">
      <alignment horizontal="center"/>
    </xf>
    <xf numFmtId="0" fontId="44" fillId="0" borderId="0" xfId="3" applyFont="1"/>
    <xf numFmtId="4" fontId="44" fillId="0" borderId="0" xfId="3" applyNumberFormat="1" applyFont="1"/>
    <xf numFmtId="0" fontId="44" fillId="0" borderId="0" xfId="3" applyFont="1" applyAlignment="1">
      <alignment horizontal="center"/>
    </xf>
    <xf numFmtId="0" fontId="5" fillId="3" borderId="3" xfId="3" applyFont="1" applyFill="1" applyBorder="1" applyAlignment="1">
      <alignment horizontal="left" indent="1"/>
    </xf>
    <xf numFmtId="0" fontId="5" fillId="3" borderId="2" xfId="3" applyFont="1" applyFill="1" applyBorder="1" applyAlignment="1">
      <alignment horizontal="left" indent="1"/>
    </xf>
    <xf numFmtId="0" fontId="5" fillId="3" borderId="17" xfId="3" applyFont="1" applyFill="1" applyBorder="1" applyAlignment="1">
      <alignment horizontal="left" indent="1"/>
    </xf>
    <xf numFmtId="0" fontId="5" fillId="3" borderId="1" xfId="3" applyFont="1" applyFill="1" applyBorder="1" applyAlignment="1">
      <alignment horizontal="left" indent="1"/>
    </xf>
    <xf numFmtId="0" fontId="29" fillId="3" borderId="11" xfId="3" applyFont="1" applyFill="1" applyBorder="1" applyAlignment="1">
      <alignment horizontal="left" indent="1"/>
    </xf>
    <xf numFmtId="0" fontId="29" fillId="3" borderId="0" xfId="3" applyFont="1" applyFill="1" applyAlignment="1">
      <alignment horizontal="left" indent="1"/>
    </xf>
    <xf numFmtId="0" fontId="8" fillId="5" borderId="0" xfId="3" applyFont="1" applyFill="1" applyAlignment="1">
      <alignment horizontal="center"/>
    </xf>
    <xf numFmtId="0" fontId="3" fillId="3" borderId="3" xfId="3" applyFont="1" applyFill="1" applyBorder="1" applyAlignment="1">
      <alignment horizontal="left"/>
    </xf>
    <xf numFmtId="0" fontId="3" fillId="3" borderId="2" xfId="3" applyFont="1" applyFill="1" applyBorder="1" applyAlignment="1">
      <alignment horizontal="left"/>
    </xf>
    <xf numFmtId="0" fontId="3" fillId="3" borderId="4" xfId="3" applyFont="1" applyFill="1" applyBorder="1" applyAlignment="1">
      <alignment horizontal="left"/>
    </xf>
    <xf numFmtId="0" fontId="3" fillId="3" borderId="8" xfId="3" applyFont="1" applyFill="1" applyBorder="1" applyAlignment="1">
      <alignment horizontal="left"/>
    </xf>
    <xf numFmtId="0" fontId="3" fillId="3" borderId="9" xfId="3" applyFont="1" applyFill="1" applyBorder="1" applyAlignment="1">
      <alignment horizontal="left"/>
    </xf>
    <xf numFmtId="0" fontId="5" fillId="3" borderId="4" xfId="3" applyFont="1" applyFill="1" applyBorder="1" applyAlignment="1">
      <alignment horizontal="left" indent="1"/>
    </xf>
    <xf numFmtId="0" fontId="5" fillId="3" borderId="11" xfId="3" applyFont="1" applyFill="1" applyBorder="1" applyAlignment="1">
      <alignment horizontal="left" indent="1"/>
    </xf>
    <xf numFmtId="0" fontId="5" fillId="3" borderId="0" xfId="3" applyFont="1" applyFill="1" applyAlignment="1">
      <alignment horizontal="left" indent="1"/>
    </xf>
    <xf numFmtId="0" fontId="3" fillId="3" borderId="3" xfId="3" applyFont="1" applyFill="1" applyBorder="1"/>
    <xf numFmtId="0" fontId="3" fillId="3" borderId="2" xfId="3" applyFont="1" applyFill="1" applyBorder="1"/>
    <xf numFmtId="0" fontId="3" fillId="3" borderId="4" xfId="3" applyFont="1" applyFill="1" applyBorder="1"/>
    <xf numFmtId="44" fontId="1" fillId="3" borderId="2" xfId="2" applyFont="1" applyFill="1" applyBorder="1" applyAlignment="1" applyProtection="1">
      <alignment horizontal="right"/>
    </xf>
    <xf numFmtId="44" fontId="1" fillId="3" borderId="4" xfId="2" applyFont="1" applyFill="1" applyBorder="1" applyAlignment="1" applyProtection="1">
      <alignment horizontal="right"/>
    </xf>
    <xf numFmtId="4" fontId="19" fillId="0" borderId="15" xfId="3" applyNumberFormat="1" applyFont="1" applyBorder="1" applyAlignment="1">
      <alignment horizontal="center" vertical="center"/>
    </xf>
    <xf numFmtId="4" fontId="19" fillId="0" borderId="16" xfId="3" applyNumberFormat="1" applyFont="1" applyBorder="1" applyAlignment="1">
      <alignment horizontal="center" vertical="center"/>
    </xf>
    <xf numFmtId="0" fontId="23" fillId="0" borderId="19" xfId="3" quotePrefix="1" applyFont="1" applyBorder="1" applyAlignment="1">
      <alignment horizontal="center" vertical="center" wrapText="1"/>
    </xf>
    <xf numFmtId="0" fontId="23" fillId="0" borderId="0" xfId="3" quotePrefix="1" applyFont="1" applyAlignment="1">
      <alignment horizontal="center" vertical="center" wrapText="1"/>
    </xf>
    <xf numFmtId="0" fontId="37" fillId="0" borderId="0" xfId="3" applyFont="1" applyAlignment="1">
      <alignment horizontal="left" vertical="top" wrapText="1" indent="1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3" applyFont="1" applyAlignment="1">
      <alignment horizontal="left" vertical="top" wrapText="1"/>
    </xf>
    <xf numFmtId="0" fontId="2" fillId="0" borderId="6" xfId="3" applyFont="1" applyBorder="1" applyAlignment="1">
      <alignment horizontal="center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2" xfId="3" applyFont="1" applyBorder="1" applyAlignment="1" applyProtection="1">
      <alignment horizontal="center"/>
      <protection locked="0"/>
    </xf>
    <xf numFmtId="0" fontId="2" fillId="0" borderId="4" xfId="3" applyFont="1" applyBorder="1" applyAlignment="1" applyProtection="1">
      <alignment horizontal="center"/>
      <protection locked="0"/>
    </xf>
    <xf numFmtId="14" fontId="1" fillId="0" borderId="6" xfId="3" applyNumberFormat="1" applyBorder="1" applyAlignment="1" applyProtection="1">
      <alignment horizontal="center"/>
      <protection locked="0"/>
    </xf>
    <xf numFmtId="0" fontId="1" fillId="0" borderId="6" xfId="3" applyBorder="1" applyAlignment="1" applyProtection="1">
      <alignment horizontal="center"/>
      <protection locked="0"/>
    </xf>
    <xf numFmtId="0" fontId="37" fillId="0" borderId="0" xfId="3" applyFont="1" applyAlignment="1">
      <alignment horizontal="left" vertical="top" wrapText="1"/>
    </xf>
    <xf numFmtId="0" fontId="2" fillId="0" borderId="6" xfId="3" applyFont="1" applyBorder="1" applyAlignment="1">
      <alignment horizontal="left" vertical="center"/>
    </xf>
    <xf numFmtId="0" fontId="1" fillId="0" borderId="8" xfId="3" applyBorder="1" applyAlignment="1" applyProtection="1">
      <alignment horizontal="left" vertical="top" wrapText="1"/>
      <protection locked="0"/>
    </xf>
    <xf numFmtId="0" fontId="1" fillId="0" borderId="9" xfId="3" applyBorder="1" applyAlignment="1" applyProtection="1">
      <alignment horizontal="left" vertical="top" wrapText="1"/>
      <protection locked="0"/>
    </xf>
    <xf numFmtId="0" fontId="1" fillId="0" borderId="10" xfId="3" applyBorder="1" applyAlignment="1" applyProtection="1">
      <alignment horizontal="left" vertical="top" wrapText="1"/>
      <protection locked="0"/>
    </xf>
    <xf numFmtId="0" fontId="1" fillId="0" borderId="11" xfId="3" applyBorder="1" applyAlignment="1" applyProtection="1">
      <alignment horizontal="left" vertical="top" wrapText="1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" fillId="0" borderId="12" xfId="3" applyBorder="1" applyAlignment="1" applyProtection="1">
      <alignment horizontal="left" vertical="top" wrapText="1"/>
      <protection locked="0"/>
    </xf>
    <xf numFmtId="0" fontId="1" fillId="0" borderId="17" xfId="3" applyBorder="1" applyAlignment="1" applyProtection="1">
      <alignment horizontal="left" vertical="top" wrapText="1"/>
      <protection locked="0"/>
    </xf>
    <xf numFmtId="0" fontId="1" fillId="0" borderId="1" xfId="3" applyBorder="1" applyAlignment="1" applyProtection="1">
      <alignment horizontal="left" vertical="top" wrapText="1"/>
      <protection locked="0"/>
    </xf>
    <xf numFmtId="0" fontId="1" fillId="0" borderId="18" xfId="3" applyBorder="1" applyAlignment="1" applyProtection="1">
      <alignment horizontal="left" vertical="top" wrapText="1"/>
      <protection locked="0"/>
    </xf>
    <xf numFmtId="0" fontId="1" fillId="0" borderId="3" xfId="3" applyBorder="1" applyAlignment="1">
      <alignment horizontal="center" vertical="top" wrapText="1"/>
    </xf>
    <xf numFmtId="0" fontId="1" fillId="0" borderId="2" xfId="3" applyBorder="1" applyAlignment="1">
      <alignment horizontal="center" vertical="top" wrapText="1"/>
    </xf>
    <xf numFmtId="0" fontId="1" fillId="0" borderId="2" xfId="3" applyBorder="1" applyAlignment="1" applyProtection="1">
      <alignment horizontal="left" vertical="center" wrapText="1"/>
      <protection locked="0"/>
    </xf>
    <xf numFmtId="0" fontId="1" fillId="0" borderId="4" xfId="3" applyBorder="1" applyAlignment="1" applyProtection="1">
      <alignment horizontal="left" vertical="center" wrapText="1"/>
      <protection locked="0"/>
    </xf>
    <xf numFmtId="0" fontId="2" fillId="6" borderId="0" xfId="3" applyFont="1" applyFill="1" applyAlignment="1">
      <alignment horizontal="left" vertical="center" wrapText="1"/>
    </xf>
    <xf numFmtId="0" fontId="34" fillId="0" borderId="3" xfId="3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34" fillId="0" borderId="4" xfId="3" applyFont="1" applyBorder="1" applyAlignment="1">
      <alignment horizontal="center"/>
    </xf>
    <xf numFmtId="14" fontId="1" fillId="0" borderId="6" xfId="3" applyNumberFormat="1" applyBorder="1" applyAlignment="1">
      <alignment horizontal="center"/>
    </xf>
    <xf numFmtId="0" fontId="1" fillId="0" borderId="6" xfId="3" applyBorder="1" applyAlignment="1">
      <alignment horizontal="center"/>
    </xf>
    <xf numFmtId="0" fontId="2" fillId="6" borderId="0" xfId="3" applyFont="1" applyFill="1" applyAlignment="1">
      <alignment horizontal="left" wrapText="1"/>
    </xf>
    <xf numFmtId="0" fontId="20" fillId="0" borderId="0" xfId="3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2" xfId="3" applyBorder="1" applyAlignment="1">
      <alignment horizontal="left" vertical="top" wrapText="1"/>
    </xf>
    <xf numFmtId="0" fontId="1" fillId="0" borderId="4" xfId="3" applyBorder="1" applyAlignment="1">
      <alignment horizontal="left" vertical="top" wrapText="1"/>
    </xf>
    <xf numFmtId="0" fontId="2" fillId="0" borderId="3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4" xfId="3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3" xfId="6" xr:uid="{00000000-0005-0000-0000-000002000000}"/>
    <cellStyle name="Currency" xfId="2" builtinId="4"/>
    <cellStyle name="Currency 2" xfId="5" xr:uid="{00000000-0005-0000-0000-000004000000}"/>
    <cellStyle name="Normal" xfId="0" builtinId="0"/>
    <cellStyle name="Normal 2" xfId="3" xr:uid="{00000000-0005-0000-0000-000006000000}"/>
  </cellStyles>
  <dxfs count="46">
    <dxf>
      <font>
        <color auto="1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90033"/>
      </font>
    </dxf>
    <dxf>
      <font>
        <color rgb="FF990033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 val="0"/>
        <i val="0"/>
        <color rgb="FF990033"/>
      </font>
    </dxf>
    <dxf>
      <font>
        <b val="0"/>
        <i val="0"/>
        <color rgb="FF990033"/>
      </font>
    </dxf>
    <dxf>
      <font>
        <color auto="1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90033"/>
      </font>
    </dxf>
    <dxf>
      <font>
        <color rgb="FF990033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rgb="FFC00000"/>
      </font>
    </dxf>
    <dxf>
      <font>
        <b val="0"/>
        <i val="0"/>
        <color rgb="FF990033"/>
      </font>
    </dxf>
    <dxf>
      <font>
        <b val="0"/>
        <i val="0"/>
        <color rgb="FF990033"/>
      </font>
    </dxf>
    <dxf>
      <font>
        <b val="0"/>
        <i val="0"/>
        <color theme="9" tint="-0.24994659260841701"/>
      </font>
    </dxf>
    <dxf>
      <font>
        <b val="0"/>
        <i val="0"/>
        <color theme="9" tint="-0.24994659260841701"/>
      </font>
      <fill>
        <patternFill patternType="none">
          <bgColor auto="1"/>
        </patternFill>
      </fill>
    </dxf>
    <dxf>
      <font>
        <b val="0"/>
        <i val="0"/>
        <color theme="7" tint="-0.24994659260841701"/>
      </font>
    </dxf>
    <dxf>
      <font>
        <b val="0"/>
        <i val="0"/>
        <color theme="9" tint="-0.24994659260841701"/>
      </font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C0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 val="0"/>
        <i val="0"/>
        <color theme="7" tint="-0.24994659260841701"/>
      </font>
    </dxf>
    <dxf>
      <font>
        <b val="0"/>
        <i val="0"/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C0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FF0000"/>
      </font>
    </dxf>
    <dxf>
      <font>
        <b val="0"/>
        <i val="0"/>
        <color theme="9" tint="-0.24994659260841701"/>
      </font>
    </dxf>
    <dxf>
      <font>
        <b val="0"/>
        <i val="0"/>
        <color theme="9" tint="-0.24994659260841701"/>
      </font>
    </dxf>
  </dxfs>
  <tableStyles count="0" defaultTableStyle="TableStyleMedium9" defaultPivotStyle="PivotStyleLight16"/>
  <colors>
    <mruColors>
      <color rgb="FFF5F5F5"/>
      <color rgb="FFFFFFCC"/>
      <color rgb="FF006600"/>
      <color rgb="FF647D33"/>
      <color rgb="FF990033"/>
      <color rgb="FFCC0000"/>
      <color rgb="FFFBFBFB"/>
      <color rgb="FFFFFF99"/>
      <color rgb="FFF9F9F9"/>
      <color rgb="FFDA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188"/>
  <sheetViews>
    <sheetView showGridLines="0" tabSelected="1" zoomScale="115" zoomScaleNormal="115" workbookViewId="0"/>
  </sheetViews>
  <sheetFormatPr defaultColWidth="9.140625" defaultRowHeight="12.75" x14ac:dyDescent="0.2"/>
  <cols>
    <col min="1" max="1" width="2" style="20" customWidth="1"/>
    <col min="2" max="2" width="4.140625" style="24" customWidth="1"/>
    <col min="3" max="3" width="10.85546875" style="20" customWidth="1"/>
    <col min="4" max="4" width="8.7109375" style="20" customWidth="1"/>
    <col min="5" max="5" width="9.7109375" style="20" customWidth="1"/>
    <col min="6" max="6" width="13.42578125" style="21" customWidth="1"/>
    <col min="7" max="7" width="2" style="20" customWidth="1"/>
    <col min="8" max="8" width="10.42578125" style="20" customWidth="1"/>
    <col min="9" max="9" width="8.7109375" style="20" customWidth="1"/>
    <col min="10" max="10" width="9.7109375" style="20" customWidth="1"/>
    <col min="11" max="11" width="13.42578125" style="21" customWidth="1"/>
    <col min="12" max="12" width="2" style="20" customWidth="1"/>
    <col min="13" max="13" width="43.28515625" style="106" customWidth="1"/>
    <col min="14" max="16" width="9.140625" style="106"/>
    <col min="17" max="36" width="9.140625" style="88"/>
    <col min="37" max="16384" width="9.140625" style="20"/>
  </cols>
  <sheetData>
    <row r="1" spans="2:36" x14ac:dyDescent="0.2">
      <c r="B1" s="19" t="s">
        <v>93</v>
      </c>
      <c r="H1" s="22"/>
      <c r="K1" s="23"/>
    </row>
    <row r="2" spans="2:36" s="57" customFormat="1" ht="15" x14ac:dyDescent="0.2">
      <c r="C2" s="70" t="s">
        <v>0</v>
      </c>
      <c r="D2" s="70"/>
      <c r="E2" s="70"/>
      <c r="F2" s="71"/>
      <c r="G2" s="70"/>
      <c r="H2" s="70"/>
      <c r="I2" s="70"/>
      <c r="J2" s="70"/>
      <c r="K2" s="71"/>
      <c r="M2" s="112"/>
      <c r="N2" s="112"/>
      <c r="O2" s="112"/>
      <c r="P2" s="112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2:36" s="57" customFormat="1" ht="15" x14ac:dyDescent="0.2">
      <c r="C3" s="70" t="s">
        <v>26</v>
      </c>
      <c r="D3" s="70"/>
      <c r="E3" s="70"/>
      <c r="F3" s="71"/>
      <c r="G3" s="70"/>
      <c r="H3" s="70"/>
      <c r="I3" s="70"/>
      <c r="J3" s="70"/>
      <c r="K3" s="71"/>
      <c r="M3" s="112"/>
      <c r="N3" s="112"/>
      <c r="O3" s="112"/>
      <c r="P3" s="112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2:36" s="29" customFormat="1" ht="18" x14ac:dyDescent="0.25">
      <c r="B4" s="25"/>
      <c r="C4" s="26"/>
      <c r="D4" s="27"/>
      <c r="E4" s="27"/>
      <c r="F4" s="126" t="s">
        <v>92</v>
      </c>
      <c r="G4" s="126"/>
      <c r="H4" s="126"/>
      <c r="I4" s="27"/>
      <c r="J4" s="27"/>
      <c r="K4" s="28"/>
      <c r="M4" s="106"/>
      <c r="N4" s="106"/>
      <c r="O4" s="106"/>
      <c r="P4" s="106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6" spans="2:36" customFormat="1" ht="18" x14ac:dyDescent="0.2">
      <c r="B6" s="5"/>
      <c r="C6" s="6" t="s">
        <v>65</v>
      </c>
      <c r="D6" s="6" t="s">
        <v>1</v>
      </c>
      <c r="E6" s="6" t="s">
        <v>64</v>
      </c>
      <c r="F6" s="7" t="s">
        <v>2</v>
      </c>
      <c r="G6" s="8"/>
      <c r="H6" s="67" t="s">
        <v>65</v>
      </c>
      <c r="I6" s="67" t="s">
        <v>1</v>
      </c>
      <c r="J6" s="67" t="s">
        <v>64</v>
      </c>
      <c r="K6" s="68" t="s">
        <v>2</v>
      </c>
      <c r="L6" s="8"/>
      <c r="M6" s="113"/>
      <c r="N6" s="113"/>
      <c r="O6" s="113"/>
      <c r="P6" s="113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</row>
    <row r="7" spans="2:36" ht="15.75" x14ac:dyDescent="0.25">
      <c r="B7" s="30"/>
      <c r="C7" s="127" t="s">
        <v>34</v>
      </c>
      <c r="D7" s="128"/>
      <c r="E7" s="128"/>
      <c r="F7" s="129"/>
      <c r="G7" s="66"/>
      <c r="H7" s="130" t="s">
        <v>43</v>
      </c>
      <c r="I7" s="131"/>
      <c r="J7" s="131"/>
      <c r="K7" s="131"/>
      <c r="L7" s="31"/>
    </row>
    <row r="8" spans="2:36" ht="12.75" customHeight="1" x14ac:dyDescent="0.2">
      <c r="B8" s="32"/>
      <c r="C8" s="120" t="s">
        <v>29</v>
      </c>
      <c r="D8" s="121"/>
      <c r="E8" s="121"/>
      <c r="F8" s="132"/>
      <c r="G8" s="64"/>
      <c r="H8" s="133"/>
      <c r="I8" s="134"/>
      <c r="J8" s="134"/>
      <c r="K8" s="134"/>
      <c r="L8" s="31"/>
    </row>
    <row r="9" spans="2:36" ht="15.75" customHeight="1" x14ac:dyDescent="0.2">
      <c r="B9" s="32" t="s">
        <v>56</v>
      </c>
      <c r="C9" s="34"/>
      <c r="D9" s="34"/>
      <c r="E9" s="34"/>
      <c r="F9" s="1"/>
      <c r="G9" s="65" t="s">
        <v>8</v>
      </c>
      <c r="H9" s="124" t="s">
        <v>72</v>
      </c>
      <c r="I9" s="125"/>
      <c r="J9" s="125"/>
      <c r="K9" s="125"/>
      <c r="L9" s="69"/>
    </row>
    <row r="10" spans="2:36" ht="17.25" customHeight="1" x14ac:dyDescent="0.2">
      <c r="B10" s="37" t="s">
        <v>56</v>
      </c>
      <c r="C10" s="34"/>
      <c r="D10" s="34"/>
      <c r="E10" s="34"/>
      <c r="F10" s="1"/>
      <c r="G10" s="47" t="s">
        <v>8</v>
      </c>
      <c r="H10" s="124" t="s">
        <v>71</v>
      </c>
      <c r="I10" s="125"/>
      <c r="J10" s="125"/>
      <c r="K10" s="125"/>
      <c r="L10" s="69"/>
    </row>
    <row r="11" spans="2:36" ht="15.75" customHeight="1" x14ac:dyDescent="0.2">
      <c r="B11" s="37" t="s">
        <v>56</v>
      </c>
      <c r="C11" s="34"/>
      <c r="D11" s="34"/>
      <c r="E11" s="34"/>
      <c r="F11" s="2"/>
      <c r="G11" s="47" t="s">
        <v>8</v>
      </c>
      <c r="H11" s="122"/>
      <c r="I11" s="123"/>
      <c r="J11" s="123"/>
      <c r="K11" s="123"/>
      <c r="L11" s="35"/>
    </row>
    <row r="12" spans="2:36" ht="13.5" customHeight="1" x14ac:dyDescent="0.2">
      <c r="B12" s="32"/>
      <c r="C12" s="120" t="s">
        <v>30</v>
      </c>
      <c r="D12" s="121"/>
      <c r="E12" s="121"/>
      <c r="F12" s="121"/>
      <c r="G12" s="39"/>
      <c r="H12" s="122" t="s">
        <v>31</v>
      </c>
      <c r="I12" s="123"/>
      <c r="J12" s="123"/>
      <c r="K12" s="123"/>
      <c r="L12" s="33"/>
    </row>
    <row r="13" spans="2:36" ht="20.25" customHeight="1" thickBot="1" x14ac:dyDescent="0.25">
      <c r="B13" s="37" t="s">
        <v>56</v>
      </c>
      <c r="C13" s="34"/>
      <c r="D13" s="34"/>
      <c r="E13" s="34"/>
      <c r="F13" s="2"/>
      <c r="G13" s="38" t="s">
        <v>8</v>
      </c>
      <c r="H13" s="36"/>
      <c r="I13" s="34"/>
      <c r="J13" s="40">
        <f>+E13</f>
        <v>0</v>
      </c>
      <c r="K13" s="15">
        <f>+F13</f>
        <v>0</v>
      </c>
      <c r="L13" s="38" t="s">
        <v>9</v>
      </c>
      <c r="N13" s="106" t="str">
        <f>IF(H13&gt;0,MID(C13,3,2)=MID(H13,3,2)," ")</f>
        <v xml:space="preserve"> </v>
      </c>
    </row>
    <row r="14" spans="2:36" ht="16.5" customHeight="1" thickBot="1" x14ac:dyDescent="0.25">
      <c r="E14" s="51" t="s">
        <v>70</v>
      </c>
      <c r="F14" s="9">
        <f>SUM(F13:F13)+SUM(F9:F11)</f>
        <v>0</v>
      </c>
      <c r="K14" s="9">
        <f>SUM(K13:K13)+SUM(K9:K11)</f>
        <v>0</v>
      </c>
    </row>
    <row r="15" spans="2:36" ht="3.75" customHeight="1" x14ac:dyDescent="0.2"/>
    <row r="16" spans="2:36" ht="15.75" x14ac:dyDescent="0.25">
      <c r="B16" s="37"/>
      <c r="C16" s="135" t="s">
        <v>32</v>
      </c>
      <c r="D16" s="136"/>
      <c r="E16" s="136"/>
      <c r="F16" s="137"/>
      <c r="G16" s="39"/>
      <c r="H16" s="135" t="s">
        <v>33</v>
      </c>
      <c r="I16" s="136"/>
      <c r="J16" s="136"/>
      <c r="K16" s="137"/>
      <c r="L16" s="39"/>
      <c r="N16" s="106" t="s">
        <v>37</v>
      </c>
      <c r="O16" s="106" t="s">
        <v>38</v>
      </c>
    </row>
    <row r="17" spans="2:22" ht="15.75" customHeight="1" x14ac:dyDescent="0.2">
      <c r="B17" s="37" t="s">
        <v>56</v>
      </c>
      <c r="C17" s="34"/>
      <c r="D17" s="34"/>
      <c r="E17" s="34"/>
      <c r="F17" s="1"/>
      <c r="G17" s="38" t="s">
        <v>8</v>
      </c>
      <c r="H17" s="36"/>
      <c r="I17" s="34"/>
      <c r="J17" s="34"/>
      <c r="K17" s="16"/>
      <c r="L17" s="38" t="s">
        <v>9</v>
      </c>
      <c r="N17" s="106">
        <f>ROUND(IFERROR(VLOOKUP(E17,$D$61:$E$77,2,FALSE),0)*F17,2)</f>
        <v>0</v>
      </c>
      <c r="O17" s="106">
        <f>ROUND(IFERROR(VLOOKUP(J17,$D$61:$E$77,2,FALSE),0)*K17,2)</f>
        <v>0</v>
      </c>
    </row>
    <row r="18" spans="2:22" ht="15.75" customHeight="1" x14ac:dyDescent="0.2">
      <c r="B18" s="37" t="s">
        <v>56</v>
      </c>
      <c r="C18" s="36"/>
      <c r="D18" s="34"/>
      <c r="E18" s="34"/>
      <c r="F18" s="1"/>
      <c r="G18" s="38" t="s">
        <v>8</v>
      </c>
      <c r="H18" s="36"/>
      <c r="I18" s="34"/>
      <c r="J18" s="34"/>
      <c r="K18" s="1"/>
      <c r="L18" s="38" t="s">
        <v>9</v>
      </c>
      <c r="N18" s="106">
        <f t="shared" ref="N18:N22" si="0">ROUND(IFERROR(VLOOKUP(E18,$D$61:$E$77,2,FALSE),0)*F18,2)</f>
        <v>0</v>
      </c>
      <c r="O18" s="106">
        <f t="shared" ref="O18:O22" si="1">ROUND(IFERROR(VLOOKUP(J18,$D$61:$E$77,2,FALSE),0)*K18,2)</f>
        <v>0</v>
      </c>
    </row>
    <row r="19" spans="2:22" ht="15.75" customHeight="1" x14ac:dyDescent="0.25">
      <c r="B19" s="37" t="s">
        <v>56</v>
      </c>
      <c r="C19" s="36"/>
      <c r="D19" s="34"/>
      <c r="E19" s="34"/>
      <c r="F19" s="1"/>
      <c r="G19" s="38" t="s">
        <v>8</v>
      </c>
      <c r="H19" s="36"/>
      <c r="I19" s="34"/>
      <c r="J19" s="34"/>
      <c r="K19" s="1"/>
      <c r="L19" s="38" t="s">
        <v>9</v>
      </c>
      <c r="M19" s="114"/>
      <c r="N19" s="106">
        <f t="shared" si="0"/>
        <v>0</v>
      </c>
      <c r="O19" s="106">
        <f t="shared" si="1"/>
        <v>0</v>
      </c>
    </row>
    <row r="20" spans="2:22" ht="15.75" customHeight="1" x14ac:dyDescent="0.2">
      <c r="B20" s="37" t="s">
        <v>56</v>
      </c>
      <c r="C20" s="36"/>
      <c r="D20" s="34"/>
      <c r="E20" s="34"/>
      <c r="F20" s="1"/>
      <c r="G20" s="38" t="s">
        <v>8</v>
      </c>
      <c r="H20" s="36"/>
      <c r="I20" s="34"/>
      <c r="J20" s="34"/>
      <c r="K20" s="1"/>
      <c r="L20" s="38" t="s">
        <v>9</v>
      </c>
      <c r="N20" s="106">
        <f t="shared" si="0"/>
        <v>0</v>
      </c>
      <c r="O20" s="106">
        <f t="shared" si="1"/>
        <v>0</v>
      </c>
    </row>
    <row r="21" spans="2:22" ht="15.75" customHeight="1" x14ac:dyDescent="0.2">
      <c r="B21" s="37" t="s">
        <v>56</v>
      </c>
      <c r="C21" s="36"/>
      <c r="D21" s="34"/>
      <c r="E21" s="34"/>
      <c r="F21" s="1"/>
      <c r="G21" s="38" t="s">
        <v>8</v>
      </c>
      <c r="H21" s="36"/>
      <c r="I21" s="34"/>
      <c r="J21" s="34"/>
      <c r="K21" s="1"/>
      <c r="L21" s="38" t="s">
        <v>9</v>
      </c>
      <c r="N21" s="106">
        <f t="shared" si="0"/>
        <v>0</v>
      </c>
      <c r="O21" s="106">
        <f t="shared" si="1"/>
        <v>0</v>
      </c>
    </row>
    <row r="22" spans="2:22" ht="15.75" customHeight="1" x14ac:dyDescent="0.2">
      <c r="B22" s="37" t="s">
        <v>56</v>
      </c>
      <c r="C22" s="36"/>
      <c r="D22" s="34"/>
      <c r="E22" s="34"/>
      <c r="F22" s="1"/>
      <c r="G22" s="38" t="s">
        <v>8</v>
      </c>
      <c r="H22" s="36"/>
      <c r="I22" s="34"/>
      <c r="J22" s="34"/>
      <c r="K22" s="1"/>
      <c r="L22" s="38" t="s">
        <v>9</v>
      </c>
      <c r="N22" s="106">
        <f t="shared" si="0"/>
        <v>0</v>
      </c>
      <c r="O22" s="106">
        <f t="shared" si="1"/>
        <v>0</v>
      </c>
    </row>
    <row r="23" spans="2:22" ht="15.75" customHeight="1" thickBot="1" x14ac:dyDescent="0.25">
      <c r="B23" s="37" t="s">
        <v>56</v>
      </c>
      <c r="C23" s="42" t="str">
        <f>IF($F$23&gt;0,C17," ")</f>
        <v xml:space="preserve"> </v>
      </c>
      <c r="D23" s="42" t="str">
        <f>IF($F$23&gt;0,D17," ")</f>
        <v xml:space="preserve"> </v>
      </c>
      <c r="E23" s="42" t="s">
        <v>49</v>
      </c>
      <c r="F23" s="14">
        <f>+N23</f>
        <v>0</v>
      </c>
      <c r="G23" s="38" t="s">
        <v>8</v>
      </c>
      <c r="H23" s="42" t="str">
        <f>IF($K$23&gt;0,H17," ")</f>
        <v xml:space="preserve"> </v>
      </c>
      <c r="I23" s="42" t="str">
        <f>IF($K$23&gt;0,I17," ")</f>
        <v xml:space="preserve"> </v>
      </c>
      <c r="J23" s="42" t="s">
        <v>49</v>
      </c>
      <c r="K23" s="14">
        <f>+O23</f>
        <v>0</v>
      </c>
      <c r="L23" s="38" t="s">
        <v>9</v>
      </c>
      <c r="N23" s="106">
        <f>SUM(N17:N22)</f>
        <v>0</v>
      </c>
      <c r="O23" s="106">
        <f>SUM(O17:O22)</f>
        <v>0</v>
      </c>
    </row>
    <row r="24" spans="2:22" ht="16.5" customHeight="1" thickBot="1" x14ac:dyDescent="0.25">
      <c r="E24" s="43" t="s">
        <v>44</v>
      </c>
      <c r="F24" s="9">
        <f>SUM(F17:F23)</f>
        <v>0</v>
      </c>
      <c r="K24" s="9">
        <f>SUM(K17:K23)</f>
        <v>0</v>
      </c>
      <c r="M24" s="144" t="s">
        <v>91</v>
      </c>
      <c r="N24" s="144"/>
    </row>
    <row r="25" spans="2:22" ht="7.5" customHeight="1" x14ac:dyDescent="0.2">
      <c r="F25" s="44"/>
      <c r="K25" s="44"/>
      <c r="M25" s="144"/>
      <c r="N25" s="144"/>
    </row>
    <row r="26" spans="2:22" x14ac:dyDescent="0.2">
      <c r="B26" s="37" t="s">
        <v>7</v>
      </c>
      <c r="C26" s="45">
        <f>+C13</f>
        <v>0</v>
      </c>
      <c r="D26" s="45">
        <f>+D13</f>
        <v>0</v>
      </c>
      <c r="E26" s="45">
        <f>+E13</f>
        <v>0</v>
      </c>
      <c r="F26" s="13">
        <f>+F13</f>
        <v>0</v>
      </c>
      <c r="G26" s="38" t="s">
        <v>9</v>
      </c>
      <c r="H26" s="46">
        <f>+H13</f>
        <v>0</v>
      </c>
      <c r="I26" s="45">
        <f>+I13</f>
        <v>0</v>
      </c>
      <c r="J26" s="45">
        <f>+J13</f>
        <v>0</v>
      </c>
      <c r="K26" s="13">
        <f>+K13</f>
        <v>0</v>
      </c>
      <c r="L26" s="38" t="s">
        <v>8</v>
      </c>
      <c r="M26" s="144"/>
      <c r="N26" s="144"/>
    </row>
    <row r="27" spans="2:22" x14ac:dyDescent="0.2">
      <c r="B27" s="20"/>
      <c r="I27" s="47" t="s">
        <v>5</v>
      </c>
      <c r="J27" s="138">
        <f>+F14+K14+F24+K24+SUM(F26:F26)+SUM(K26:K26)</f>
        <v>0</v>
      </c>
      <c r="K27" s="139"/>
      <c r="M27" s="144"/>
      <c r="N27" s="144"/>
    </row>
    <row r="28" spans="2:22" ht="6" customHeight="1" thickBot="1" x14ac:dyDescent="0.25">
      <c r="B28" s="48"/>
      <c r="C28" s="49"/>
      <c r="D28" s="49"/>
      <c r="E28" s="49"/>
      <c r="F28" s="3"/>
      <c r="G28" s="50"/>
      <c r="H28" s="49"/>
      <c r="I28" s="49"/>
      <c r="J28" s="49"/>
      <c r="K28" s="3"/>
      <c r="L28" s="50"/>
      <c r="M28" s="144"/>
      <c r="N28" s="144"/>
    </row>
    <row r="29" spans="2:22" ht="14.25" customHeight="1" thickBot="1" x14ac:dyDescent="0.25">
      <c r="C29" s="22"/>
      <c r="D29" s="22"/>
      <c r="E29" s="51" t="s">
        <v>60</v>
      </c>
      <c r="F29" s="4">
        <f>-F14+F24</f>
        <v>0</v>
      </c>
      <c r="G29" s="52"/>
      <c r="H29" s="105" t="s">
        <v>86</v>
      </c>
      <c r="I29" s="105" t="s">
        <v>86</v>
      </c>
      <c r="J29" s="105" t="s">
        <v>86</v>
      </c>
      <c r="K29" s="4">
        <f>+K14-K24</f>
        <v>0</v>
      </c>
      <c r="L29" s="105" t="s">
        <v>86</v>
      </c>
      <c r="M29" s="144"/>
      <c r="N29" s="144"/>
      <c r="O29" s="111"/>
      <c r="P29" s="111"/>
      <c r="Q29" s="99"/>
      <c r="R29" s="99"/>
      <c r="S29" s="99"/>
      <c r="T29" s="99"/>
      <c r="U29" s="99"/>
      <c r="V29" s="99"/>
    </row>
    <row r="30" spans="2:22" ht="13.5" customHeight="1" thickBot="1" x14ac:dyDescent="0.25">
      <c r="C30" s="54"/>
      <c r="E30" s="55" t="s">
        <v>59</v>
      </c>
      <c r="G30" s="52"/>
      <c r="H30" s="140">
        <f>+K24-F24</f>
        <v>0</v>
      </c>
      <c r="I30" s="141"/>
      <c r="J30" s="142" t="s">
        <v>62</v>
      </c>
      <c r="K30" s="143"/>
      <c r="L30" s="143"/>
      <c r="M30" s="154" t="s">
        <v>61</v>
      </c>
    </row>
    <row r="31" spans="2:22" ht="15" customHeight="1" x14ac:dyDescent="0.2">
      <c r="C31" s="155" t="s">
        <v>3</v>
      </c>
      <c r="D31" s="156" t="s">
        <v>90</v>
      </c>
      <c r="E31" s="157"/>
      <c r="F31" s="157"/>
      <c r="G31" s="157"/>
      <c r="H31" s="157"/>
      <c r="I31" s="157"/>
      <c r="J31" s="157"/>
      <c r="K31" s="158"/>
      <c r="L31" s="56"/>
      <c r="M31" s="154"/>
    </row>
    <row r="32" spans="2:22" ht="18" x14ac:dyDescent="0.2">
      <c r="C32" s="155"/>
      <c r="D32" s="159"/>
      <c r="E32" s="160"/>
      <c r="F32" s="160"/>
      <c r="G32" s="160"/>
      <c r="H32" s="160"/>
      <c r="I32" s="160"/>
      <c r="J32" s="160"/>
      <c r="K32" s="161"/>
      <c r="L32" s="56"/>
      <c r="M32" s="154"/>
    </row>
    <row r="33" spans="2:36" ht="18" x14ac:dyDescent="0.2">
      <c r="C33" s="155"/>
      <c r="D33" s="162"/>
      <c r="E33" s="163"/>
      <c r="F33" s="163"/>
      <c r="G33" s="163"/>
      <c r="H33" s="163"/>
      <c r="I33" s="163"/>
      <c r="J33" s="163"/>
      <c r="K33" s="164"/>
      <c r="L33" s="56"/>
      <c r="M33" s="154"/>
    </row>
    <row r="34" spans="2:36" ht="15" customHeight="1" x14ac:dyDescent="0.2">
      <c r="C34" s="155"/>
      <c r="D34" s="165" t="s">
        <v>6</v>
      </c>
      <c r="E34" s="166"/>
      <c r="F34" s="78"/>
      <c r="G34" s="79"/>
      <c r="H34" s="167"/>
      <c r="I34" s="167"/>
      <c r="J34" s="167"/>
      <c r="K34" s="168"/>
      <c r="L34" s="56"/>
      <c r="M34" s="154"/>
    </row>
    <row r="35" spans="2:36" ht="15" x14ac:dyDescent="0.2">
      <c r="C35" s="57"/>
      <c r="D35" s="57"/>
      <c r="E35" s="57"/>
      <c r="F35" s="58"/>
      <c r="G35" s="57"/>
      <c r="H35" s="57"/>
      <c r="I35" s="57"/>
      <c r="J35" s="57"/>
    </row>
    <row r="36" spans="2:36" ht="18.75" customHeight="1" x14ac:dyDescent="0.2">
      <c r="B36" s="148" t="s">
        <v>40</v>
      </c>
      <c r="C36" s="148"/>
      <c r="D36" s="149"/>
      <c r="E36" s="150"/>
      <c r="F36" s="150"/>
      <c r="G36" s="150"/>
      <c r="H36" s="151"/>
      <c r="I36" s="59" t="s">
        <v>41</v>
      </c>
      <c r="J36" s="152"/>
      <c r="K36" s="153"/>
      <c r="L36" s="60"/>
    </row>
    <row r="37" spans="2:36" ht="18.75" customHeight="1" x14ac:dyDescent="0.2">
      <c r="B37" s="148" t="s">
        <v>39</v>
      </c>
      <c r="C37" s="148"/>
      <c r="D37" s="149"/>
      <c r="E37" s="150"/>
      <c r="F37" s="150"/>
      <c r="G37" s="150"/>
      <c r="H37" s="151"/>
      <c r="I37" s="59" t="s">
        <v>41</v>
      </c>
      <c r="J37" s="152"/>
      <c r="K37" s="153"/>
      <c r="L37" s="58"/>
    </row>
    <row r="38" spans="2:36" customFormat="1" ht="14.25" customHeight="1" x14ac:dyDescent="0.2">
      <c r="B38" s="145" t="s">
        <v>68</v>
      </c>
      <c r="C38" s="145"/>
      <c r="D38" s="145"/>
      <c r="E38" s="145"/>
      <c r="F38" s="145"/>
      <c r="G38" s="145"/>
      <c r="H38" s="145"/>
      <c r="I38" s="145"/>
      <c r="J38" s="145"/>
      <c r="K38" s="145"/>
      <c r="M38" s="113"/>
      <c r="N38" s="113"/>
      <c r="O38" s="113"/>
      <c r="P38" s="113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</row>
    <row r="39" spans="2:36" customFormat="1" x14ac:dyDescent="0.2">
      <c r="B39" s="18"/>
      <c r="C39" s="10" t="s">
        <v>69</v>
      </c>
      <c r="D39" s="10"/>
      <c r="E39" s="10"/>
      <c r="F39" s="11"/>
      <c r="G39" s="10"/>
      <c r="H39" s="10"/>
      <c r="I39" s="10"/>
      <c r="J39" s="10"/>
      <c r="K39" s="11"/>
      <c r="M39" s="115"/>
      <c r="N39" s="113"/>
      <c r="O39" s="113"/>
      <c r="P39" s="113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</row>
    <row r="40" spans="2:36" customFormat="1" ht="14.25" x14ac:dyDescent="0.2">
      <c r="B40" s="146" t="s">
        <v>66</v>
      </c>
      <c r="C40" s="146"/>
      <c r="D40" s="12" t="s">
        <v>10</v>
      </c>
      <c r="E40" s="10" t="s">
        <v>27</v>
      </c>
      <c r="F40" s="11"/>
      <c r="G40" s="10"/>
      <c r="H40" s="10"/>
      <c r="I40" s="10"/>
      <c r="J40" s="10"/>
      <c r="K40" s="11"/>
      <c r="M40" s="113"/>
      <c r="N40" s="113"/>
      <c r="O40" s="113"/>
      <c r="P40" s="113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2:36" customFormat="1" x14ac:dyDescent="0.2">
      <c r="B41" s="18"/>
      <c r="C41" s="10"/>
      <c r="D41" s="12" t="s">
        <v>11</v>
      </c>
      <c r="E41" s="10" t="s">
        <v>13</v>
      </c>
      <c r="F41" s="11"/>
      <c r="G41" s="10"/>
      <c r="H41" s="10"/>
      <c r="I41" s="10"/>
      <c r="J41" s="10"/>
      <c r="K41" s="11"/>
      <c r="M41" s="113"/>
      <c r="N41" s="113"/>
      <c r="O41" s="113"/>
      <c r="P41" s="113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2:36" customFormat="1" x14ac:dyDescent="0.2">
      <c r="B42" s="18"/>
      <c r="C42" s="10"/>
      <c r="D42" s="12" t="s">
        <v>4</v>
      </c>
      <c r="E42" s="10" t="s">
        <v>12</v>
      </c>
      <c r="F42" s="11"/>
      <c r="G42" s="10"/>
      <c r="H42" s="10"/>
      <c r="I42" s="10"/>
      <c r="J42" s="10"/>
      <c r="K42" s="11"/>
      <c r="M42" s="113"/>
      <c r="N42" s="113"/>
      <c r="O42" s="113"/>
      <c r="P42" s="113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2:36" customFormat="1" x14ac:dyDescent="0.2">
      <c r="B43" s="17" t="s">
        <v>67</v>
      </c>
      <c r="C43" s="10"/>
      <c r="D43" s="12">
        <v>70024</v>
      </c>
      <c r="E43" s="10" t="s">
        <v>42</v>
      </c>
      <c r="F43" s="11"/>
      <c r="G43" s="10"/>
      <c r="H43" s="10"/>
      <c r="I43" s="10"/>
      <c r="J43" s="10"/>
      <c r="K43" s="11"/>
      <c r="M43" s="113"/>
      <c r="N43" s="113"/>
      <c r="O43" s="113"/>
      <c r="P43" s="113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2:36" customFormat="1" x14ac:dyDescent="0.2">
      <c r="B44" s="18"/>
      <c r="C44" s="10"/>
      <c r="D44" s="12">
        <v>60015</v>
      </c>
      <c r="E44" s="10" t="s">
        <v>19</v>
      </c>
      <c r="F44" s="11"/>
      <c r="G44" s="10"/>
      <c r="H44" s="12">
        <v>60023</v>
      </c>
      <c r="I44" s="10" t="s">
        <v>47</v>
      </c>
      <c r="J44" s="10"/>
      <c r="K44" s="11"/>
      <c r="M44" s="115"/>
      <c r="N44" s="113"/>
      <c r="O44" s="113"/>
      <c r="P44" s="113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 customFormat="1" x14ac:dyDescent="0.2">
      <c r="B45" s="18"/>
      <c r="C45" s="10"/>
      <c r="D45" s="12">
        <v>60016</v>
      </c>
      <c r="E45" s="10" t="s">
        <v>20</v>
      </c>
      <c r="F45" s="11"/>
      <c r="G45" s="10"/>
      <c r="H45" s="12" t="s">
        <v>15</v>
      </c>
      <c r="I45" s="10" t="s">
        <v>22</v>
      </c>
      <c r="J45" s="10"/>
      <c r="K45" s="11"/>
      <c r="M45" s="115"/>
      <c r="N45" s="113"/>
      <c r="O45" s="113"/>
      <c r="P45" s="113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</row>
    <row r="46" spans="2:36" customFormat="1" x14ac:dyDescent="0.2">
      <c r="B46" s="18"/>
      <c r="C46" s="10"/>
      <c r="D46" s="12">
        <v>60017</v>
      </c>
      <c r="E46" s="10" t="s">
        <v>21</v>
      </c>
      <c r="F46" s="11"/>
      <c r="G46" s="10"/>
      <c r="H46" s="12" t="s">
        <v>18</v>
      </c>
      <c r="I46" s="10" t="s">
        <v>25</v>
      </c>
      <c r="J46" s="10"/>
      <c r="K46" s="11"/>
      <c r="M46" s="115"/>
      <c r="N46" s="113"/>
      <c r="O46" s="113"/>
      <c r="P46" s="113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2:36" customFormat="1" x14ac:dyDescent="0.2">
      <c r="B47" s="18"/>
      <c r="C47" s="10"/>
      <c r="D47" s="12">
        <v>60018</v>
      </c>
      <c r="E47" s="10" t="s">
        <v>51</v>
      </c>
      <c r="F47" s="11"/>
      <c r="G47" s="10"/>
      <c r="H47" s="12" t="s">
        <v>17</v>
      </c>
      <c r="I47" s="10" t="s">
        <v>48</v>
      </c>
      <c r="J47" s="10"/>
      <c r="K47" s="11"/>
      <c r="M47" s="115"/>
      <c r="N47" s="113"/>
      <c r="O47" s="113"/>
      <c r="P47" s="11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2:36" customFormat="1" x14ac:dyDescent="0.2">
      <c r="B48" s="18"/>
      <c r="C48" s="10"/>
      <c r="D48" s="12">
        <v>60022</v>
      </c>
      <c r="E48" s="10" t="s">
        <v>52</v>
      </c>
      <c r="F48" s="11"/>
      <c r="G48" s="10"/>
      <c r="H48" s="12" t="s">
        <v>16</v>
      </c>
      <c r="I48" s="10" t="s">
        <v>23</v>
      </c>
      <c r="J48" s="10"/>
      <c r="K48" s="11"/>
      <c r="M48" s="115"/>
      <c r="N48" s="113"/>
      <c r="O48" s="113"/>
      <c r="P48" s="113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2:36" customFormat="1" x14ac:dyDescent="0.2">
      <c r="B49" s="18"/>
      <c r="C49" s="10"/>
      <c r="D49" s="12">
        <v>60020</v>
      </c>
      <c r="E49" s="10" t="s">
        <v>53</v>
      </c>
      <c r="F49" s="11"/>
      <c r="G49" s="10"/>
      <c r="H49" s="12" t="s">
        <v>35</v>
      </c>
      <c r="I49" s="10" t="s">
        <v>24</v>
      </c>
      <c r="J49" s="10"/>
      <c r="K49" s="11"/>
      <c r="M49" s="115"/>
      <c r="N49" s="113"/>
      <c r="O49" s="113"/>
      <c r="P49" s="113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2:36" customFormat="1" x14ac:dyDescent="0.2">
      <c r="B50" s="18"/>
      <c r="C50" s="10"/>
      <c r="D50" s="12" t="s">
        <v>14</v>
      </c>
      <c r="E50" s="10" t="s">
        <v>54</v>
      </c>
      <c r="F50" s="11"/>
      <c r="G50" s="10"/>
      <c r="H50" s="12" t="s">
        <v>49</v>
      </c>
      <c r="I50" s="10" t="s">
        <v>50</v>
      </c>
      <c r="J50" s="10"/>
      <c r="K50" s="11"/>
      <c r="M50" s="115"/>
      <c r="N50" s="113"/>
      <c r="O50" s="113"/>
      <c r="P50" s="113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2:36" ht="42.75" customHeight="1" x14ac:dyDescent="0.2">
      <c r="B51" s="147" t="s">
        <v>63</v>
      </c>
      <c r="C51" s="147"/>
      <c r="D51" s="147"/>
      <c r="E51" s="147"/>
      <c r="F51" s="147"/>
      <c r="G51" s="147"/>
      <c r="H51" s="147"/>
      <c r="I51" s="147"/>
      <c r="J51" s="147"/>
      <c r="K51" s="147"/>
      <c r="L51" s="63"/>
      <c r="M51" s="108"/>
    </row>
    <row r="52" spans="2:36" ht="42.75" customHeight="1" x14ac:dyDescent="0.2">
      <c r="B52" s="147" t="s">
        <v>89</v>
      </c>
      <c r="C52" s="147"/>
      <c r="D52" s="147"/>
      <c r="E52" s="147"/>
      <c r="F52" s="147"/>
      <c r="G52" s="147"/>
      <c r="H52" s="147"/>
      <c r="I52" s="147"/>
      <c r="J52" s="147"/>
      <c r="K52" s="147"/>
      <c r="L52" s="63"/>
      <c r="M52" s="108"/>
    </row>
    <row r="53" spans="2:36" x14ac:dyDescent="0.2">
      <c r="M53" s="116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x14ac:dyDescent="0.2">
      <c r="D54" s="116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2:36" x14ac:dyDescent="0.2"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2:36" x14ac:dyDescent="0.2"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x14ac:dyDescent="0.2">
      <c r="C57" s="117"/>
      <c r="D57" s="117"/>
      <c r="E57" s="117"/>
      <c r="F57" s="118"/>
      <c r="G57" s="117"/>
      <c r="H57" s="117"/>
      <c r="I57" s="117"/>
      <c r="J57" s="117"/>
      <c r="K57" s="1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2:36" x14ac:dyDescent="0.2">
      <c r="C58" s="117"/>
      <c r="D58" s="117"/>
      <c r="E58" s="117"/>
      <c r="F58" s="118"/>
      <c r="G58" s="117"/>
      <c r="H58" s="117"/>
      <c r="I58" s="117"/>
      <c r="J58" s="117"/>
      <c r="K58" s="1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2:36" x14ac:dyDescent="0.2">
      <c r="C59" s="117"/>
      <c r="D59" s="117"/>
      <c r="E59" s="117"/>
      <c r="F59" s="118"/>
      <c r="G59" s="117"/>
      <c r="H59" s="117"/>
      <c r="I59" s="117"/>
      <c r="J59" s="117"/>
      <c r="K59" s="1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x14ac:dyDescent="0.2">
      <c r="C60" s="119"/>
      <c r="D60" s="119">
        <v>70024</v>
      </c>
      <c r="E60" s="119"/>
      <c r="F60" s="119" t="str">
        <f>$C$13&amp;" "&amp;$D$13&amp;" to "&amp;$H$13&amp;" "&amp;$I$13</f>
        <v xml:space="preserve">  to  </v>
      </c>
      <c r="G60" s="119"/>
      <c r="H60" s="119"/>
      <c r="I60" s="99"/>
      <c r="J60" s="117"/>
      <c r="K60" s="1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2:36" ht="12.75" customHeight="1" x14ac:dyDescent="0.2">
      <c r="C61" s="117"/>
      <c r="D61" s="119">
        <v>60015</v>
      </c>
      <c r="E61" s="119">
        <v>0</v>
      </c>
      <c r="F61" s="119" t="s">
        <v>46</v>
      </c>
      <c r="G61" s="119"/>
      <c r="H61" s="119"/>
      <c r="I61" s="99"/>
      <c r="J61" s="117"/>
      <c r="K61" s="1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2:36" ht="12.75" customHeight="1" x14ac:dyDescent="0.2">
      <c r="C62" s="117"/>
      <c r="D62" s="119">
        <v>60016</v>
      </c>
      <c r="E62" s="119">
        <v>0</v>
      </c>
      <c r="F62" s="119" t="s">
        <v>28</v>
      </c>
      <c r="G62" s="119"/>
      <c r="H62" s="119"/>
      <c r="I62" s="99"/>
      <c r="J62" s="117"/>
      <c r="K62" s="1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2:36" ht="12.75" customHeight="1" x14ac:dyDescent="0.2">
      <c r="C63" s="117"/>
      <c r="D63" s="119">
        <v>60017</v>
      </c>
      <c r="E63" s="119">
        <v>0.15110000000000001</v>
      </c>
      <c r="F63" s="119" t="s">
        <v>36</v>
      </c>
      <c r="G63" s="119"/>
      <c r="H63" s="119"/>
      <c r="I63" s="99"/>
      <c r="J63" s="117"/>
      <c r="K63" s="1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2:36" x14ac:dyDescent="0.2">
      <c r="C64" s="117"/>
      <c r="D64" s="119">
        <v>60018</v>
      </c>
      <c r="E64" s="119">
        <f>+E63</f>
        <v>0.15110000000000001</v>
      </c>
      <c r="F64" s="119" t="s">
        <v>45</v>
      </c>
      <c r="G64" s="119"/>
      <c r="H64" s="119"/>
      <c r="I64" s="88"/>
      <c r="J64" s="117"/>
      <c r="K64" s="1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2:11" s="20" customFormat="1" x14ac:dyDescent="0.2">
      <c r="B65" s="24"/>
      <c r="C65" s="117"/>
      <c r="D65" s="119">
        <v>60019</v>
      </c>
      <c r="E65" s="119">
        <v>0</v>
      </c>
      <c r="F65" s="119"/>
      <c r="G65" s="119"/>
      <c r="H65" s="119"/>
      <c r="I65" s="88"/>
      <c r="J65" s="117"/>
      <c r="K65" s="118"/>
    </row>
    <row r="66" spans="2:11" s="20" customFormat="1" x14ac:dyDescent="0.2">
      <c r="B66" s="24"/>
      <c r="C66" s="117"/>
      <c r="D66" s="119">
        <v>60020</v>
      </c>
      <c r="E66" s="119">
        <f>+E64</f>
        <v>0.15110000000000001</v>
      </c>
      <c r="F66" s="119"/>
      <c r="G66" s="119"/>
      <c r="H66" s="119"/>
      <c r="I66" s="88"/>
      <c r="J66" s="117"/>
      <c r="K66" s="118"/>
    </row>
    <row r="67" spans="2:11" s="20" customFormat="1" x14ac:dyDescent="0.2">
      <c r="B67" s="24"/>
      <c r="C67" s="117"/>
      <c r="D67" s="119">
        <v>60021</v>
      </c>
      <c r="E67" s="119">
        <f>+E66</f>
        <v>0.15110000000000001</v>
      </c>
      <c r="F67" s="119"/>
      <c r="G67" s="119"/>
      <c r="H67" s="119"/>
      <c r="I67" s="88"/>
      <c r="J67" s="117"/>
      <c r="K67" s="118"/>
    </row>
    <row r="68" spans="2:11" s="20" customFormat="1" x14ac:dyDescent="0.2">
      <c r="B68" s="24"/>
      <c r="C68" s="117"/>
      <c r="D68" s="119">
        <v>60022</v>
      </c>
      <c r="E68" s="119">
        <f t="shared" ref="E68:E77" si="2">+E67</f>
        <v>0.15110000000000001</v>
      </c>
      <c r="F68" s="119"/>
      <c r="G68" s="119"/>
      <c r="H68" s="119"/>
      <c r="I68" s="88"/>
      <c r="J68" s="117"/>
      <c r="K68" s="118"/>
    </row>
    <row r="69" spans="2:11" s="20" customFormat="1" x14ac:dyDescent="0.2">
      <c r="B69" s="24"/>
      <c r="C69" s="117"/>
      <c r="D69" s="119">
        <v>60023</v>
      </c>
      <c r="E69" s="119">
        <f t="shared" si="2"/>
        <v>0.15110000000000001</v>
      </c>
      <c r="F69" s="119"/>
      <c r="G69" s="119"/>
      <c r="H69" s="119"/>
      <c r="I69" s="88"/>
      <c r="J69" s="117"/>
      <c r="K69" s="118"/>
    </row>
    <row r="70" spans="2:11" s="20" customFormat="1" x14ac:dyDescent="0.2">
      <c r="B70" s="24"/>
      <c r="C70" s="117"/>
      <c r="D70" s="119" t="s">
        <v>14</v>
      </c>
      <c r="E70" s="119">
        <f t="shared" si="2"/>
        <v>0.15110000000000001</v>
      </c>
      <c r="F70" s="119"/>
      <c r="G70" s="119"/>
      <c r="H70" s="119"/>
      <c r="I70" s="88"/>
      <c r="J70" s="117"/>
      <c r="K70" s="118"/>
    </row>
    <row r="71" spans="2:11" s="20" customFormat="1" x14ac:dyDescent="0.2">
      <c r="B71" s="24"/>
      <c r="C71" s="117"/>
      <c r="D71" s="119" t="s">
        <v>15</v>
      </c>
      <c r="E71" s="119">
        <f t="shared" si="2"/>
        <v>0.15110000000000001</v>
      </c>
      <c r="F71" s="119"/>
      <c r="G71" s="119"/>
      <c r="H71" s="119"/>
      <c r="I71" s="88"/>
      <c r="J71" s="117"/>
      <c r="K71" s="118"/>
    </row>
    <row r="72" spans="2:11" s="20" customFormat="1" x14ac:dyDescent="0.2">
      <c r="B72" s="24"/>
      <c r="C72" s="117"/>
      <c r="D72" s="119" t="s">
        <v>73</v>
      </c>
      <c r="E72" s="119">
        <f t="shared" si="2"/>
        <v>0.15110000000000001</v>
      </c>
      <c r="F72" s="119"/>
      <c r="G72" s="119"/>
      <c r="H72" s="119"/>
      <c r="I72" s="88"/>
      <c r="J72" s="117"/>
      <c r="K72" s="118"/>
    </row>
    <row r="73" spans="2:11" s="20" customFormat="1" x14ac:dyDescent="0.2">
      <c r="B73" s="24"/>
      <c r="C73" s="117"/>
      <c r="D73" s="119" t="s">
        <v>18</v>
      </c>
      <c r="E73" s="119">
        <f t="shared" si="2"/>
        <v>0.15110000000000001</v>
      </c>
      <c r="F73" s="119"/>
      <c r="G73" s="119"/>
      <c r="H73" s="119"/>
      <c r="I73" s="88"/>
      <c r="J73" s="117"/>
      <c r="K73" s="118"/>
    </row>
    <row r="74" spans="2:11" s="20" customFormat="1" x14ac:dyDescent="0.2">
      <c r="B74" s="24"/>
      <c r="C74" s="117"/>
      <c r="D74" s="119" t="s">
        <v>17</v>
      </c>
      <c r="E74" s="119">
        <f t="shared" si="2"/>
        <v>0.15110000000000001</v>
      </c>
      <c r="F74" s="119"/>
      <c r="G74" s="119"/>
      <c r="H74" s="119"/>
      <c r="I74" s="88"/>
      <c r="J74" s="117"/>
      <c r="K74" s="118"/>
    </row>
    <row r="75" spans="2:11" s="20" customFormat="1" x14ac:dyDescent="0.2">
      <c r="B75" s="24"/>
      <c r="C75" s="117"/>
      <c r="D75" s="119" t="s">
        <v>16</v>
      </c>
      <c r="E75" s="119">
        <f t="shared" si="2"/>
        <v>0.15110000000000001</v>
      </c>
      <c r="F75" s="119"/>
      <c r="G75" s="119"/>
      <c r="H75" s="119"/>
      <c r="I75" s="88"/>
      <c r="J75" s="117"/>
      <c r="K75" s="118"/>
    </row>
    <row r="76" spans="2:11" s="20" customFormat="1" x14ac:dyDescent="0.2">
      <c r="B76" s="24"/>
      <c r="C76" s="117"/>
      <c r="D76" s="119" t="s">
        <v>35</v>
      </c>
      <c r="E76" s="119">
        <f t="shared" si="2"/>
        <v>0.15110000000000001</v>
      </c>
      <c r="F76" s="119"/>
      <c r="G76" s="119"/>
      <c r="H76" s="119"/>
      <c r="I76" s="88"/>
      <c r="J76" s="117"/>
      <c r="K76" s="118"/>
    </row>
    <row r="77" spans="2:11" s="20" customFormat="1" x14ac:dyDescent="0.2">
      <c r="B77" s="24"/>
      <c r="C77" s="117"/>
      <c r="D77" s="119" t="s">
        <v>55</v>
      </c>
      <c r="E77" s="119">
        <f t="shared" si="2"/>
        <v>0.15110000000000001</v>
      </c>
      <c r="F77" s="119"/>
      <c r="G77" s="119"/>
      <c r="H77" s="119"/>
      <c r="I77" s="88"/>
      <c r="J77" s="117"/>
      <c r="K77" s="118"/>
    </row>
    <row r="78" spans="2:11" s="20" customFormat="1" x14ac:dyDescent="0.2">
      <c r="B78" s="24"/>
      <c r="C78" s="117"/>
      <c r="D78" s="119">
        <v>70021</v>
      </c>
      <c r="E78" s="119"/>
      <c r="F78" s="119"/>
      <c r="G78" s="119"/>
      <c r="H78" s="119"/>
      <c r="I78" s="88"/>
      <c r="J78" s="117"/>
      <c r="K78" s="118"/>
    </row>
    <row r="79" spans="2:11" s="20" customFormat="1" x14ac:dyDescent="0.2">
      <c r="B79" s="24"/>
      <c r="C79" s="117"/>
      <c r="D79" s="119">
        <v>70022</v>
      </c>
      <c r="E79" s="119"/>
      <c r="F79" s="119"/>
      <c r="G79" s="119"/>
      <c r="H79" s="119"/>
      <c r="I79" s="88"/>
      <c r="J79" s="117"/>
      <c r="K79" s="118"/>
    </row>
    <row r="80" spans="2:11" s="20" customFormat="1" x14ac:dyDescent="0.2">
      <c r="B80" s="24"/>
      <c r="C80" s="117"/>
      <c r="D80" s="119" t="s">
        <v>57</v>
      </c>
      <c r="E80" s="119"/>
      <c r="F80" s="119"/>
      <c r="G80" s="119"/>
      <c r="H80" s="119"/>
      <c r="I80" s="88"/>
      <c r="J80" s="117"/>
      <c r="K80" s="118"/>
    </row>
    <row r="81" spans="2:11" s="20" customFormat="1" x14ac:dyDescent="0.2">
      <c r="B81" s="24"/>
      <c r="C81" s="117"/>
      <c r="D81" s="119" t="s">
        <v>58</v>
      </c>
      <c r="E81" s="119"/>
      <c r="F81" s="119"/>
      <c r="G81" s="119"/>
      <c r="H81" s="119"/>
      <c r="I81" s="88"/>
      <c r="J81" s="117"/>
      <c r="K81" s="118"/>
    </row>
    <row r="82" spans="2:11" s="20" customFormat="1" x14ac:dyDescent="0.2">
      <c r="B82" s="24"/>
      <c r="C82" s="117"/>
      <c r="D82" s="119"/>
      <c r="E82" s="119"/>
      <c r="F82" s="119"/>
      <c r="G82" s="119"/>
      <c r="H82" s="119"/>
      <c r="I82" s="88"/>
      <c r="J82" s="117"/>
      <c r="K82" s="118"/>
    </row>
    <row r="83" spans="2:11" s="20" customFormat="1" x14ac:dyDescent="0.2">
      <c r="B83" s="24"/>
      <c r="C83" s="117"/>
      <c r="D83" s="119"/>
      <c r="E83" s="117"/>
      <c r="F83" s="118"/>
      <c r="G83" s="117"/>
      <c r="H83" s="117"/>
      <c r="I83" s="117"/>
      <c r="J83" s="117"/>
      <c r="K83" s="118"/>
    </row>
    <row r="84" spans="2:11" s="20" customFormat="1" x14ac:dyDescent="0.2">
      <c r="B84" s="24"/>
      <c r="C84" s="117"/>
      <c r="D84" s="119"/>
      <c r="E84" s="117"/>
      <c r="F84" s="118"/>
      <c r="G84" s="117"/>
      <c r="H84" s="117"/>
      <c r="I84" s="117"/>
      <c r="J84" s="117"/>
      <c r="K84" s="118"/>
    </row>
    <row r="85" spans="2:11" s="20" customFormat="1" x14ac:dyDescent="0.2">
      <c r="B85" s="24"/>
      <c r="C85" s="117"/>
      <c r="D85" s="119"/>
      <c r="E85" s="117"/>
      <c r="F85" s="118"/>
      <c r="G85" s="117"/>
      <c r="H85" s="117"/>
      <c r="I85" s="117"/>
      <c r="J85" s="117"/>
      <c r="K85" s="118"/>
    </row>
    <row r="86" spans="2:11" s="20" customFormat="1" x14ac:dyDescent="0.2">
      <c r="B86" s="24"/>
      <c r="C86" s="117"/>
      <c r="D86" s="117"/>
      <c r="E86" s="117"/>
      <c r="F86" s="118"/>
      <c r="G86" s="117"/>
      <c r="H86" s="117"/>
      <c r="I86" s="117"/>
      <c r="J86" s="117"/>
      <c r="K86" s="118"/>
    </row>
    <row r="87" spans="2:11" s="20" customFormat="1" x14ac:dyDescent="0.2">
      <c r="B87" s="24"/>
      <c r="C87" s="117"/>
      <c r="D87" s="117"/>
      <c r="E87" s="117"/>
      <c r="F87" s="118"/>
      <c r="G87" s="117"/>
      <c r="H87" s="117"/>
      <c r="I87" s="117"/>
      <c r="J87" s="117"/>
      <c r="K87" s="118"/>
    </row>
    <row r="88" spans="2:11" s="20" customFormat="1" x14ac:dyDescent="0.2">
      <c r="B88" s="24"/>
      <c r="C88" s="117"/>
      <c r="D88" s="117"/>
      <c r="E88" s="117"/>
      <c r="F88" s="118"/>
      <c r="G88" s="117"/>
      <c r="H88" s="117"/>
      <c r="I88" s="117"/>
      <c r="J88" s="117"/>
      <c r="K88" s="118"/>
    </row>
    <row r="89" spans="2:11" s="20" customFormat="1" x14ac:dyDescent="0.2">
      <c r="B89" s="24"/>
      <c r="C89" s="117"/>
      <c r="D89" s="117"/>
      <c r="E89" s="117"/>
      <c r="F89" s="118"/>
      <c r="G89" s="117"/>
      <c r="H89" s="117"/>
      <c r="I89" s="117"/>
      <c r="J89" s="117"/>
      <c r="K89" s="118"/>
    </row>
    <row r="90" spans="2:11" s="20" customFormat="1" x14ac:dyDescent="0.2">
      <c r="B90" s="24"/>
      <c r="C90" s="117"/>
      <c r="D90" s="117"/>
      <c r="E90" s="117"/>
      <c r="F90" s="118"/>
      <c r="G90" s="117"/>
      <c r="H90" s="117"/>
      <c r="I90" s="117"/>
      <c r="J90" s="117"/>
      <c r="K90" s="118"/>
    </row>
    <row r="91" spans="2:11" s="20" customFormat="1" x14ac:dyDescent="0.2">
      <c r="B91" s="24"/>
      <c r="C91" s="117"/>
      <c r="D91" s="117"/>
      <c r="E91" s="117"/>
      <c r="F91" s="118"/>
      <c r="G91" s="117"/>
      <c r="H91" s="117"/>
      <c r="I91" s="117"/>
      <c r="J91" s="117"/>
      <c r="K91" s="118"/>
    </row>
    <row r="92" spans="2:11" s="20" customFormat="1" x14ac:dyDescent="0.2">
      <c r="B92" s="24"/>
      <c r="C92" s="117"/>
      <c r="D92" s="117"/>
      <c r="E92" s="117"/>
      <c r="F92" s="118"/>
      <c r="G92" s="117"/>
      <c r="H92" s="117"/>
      <c r="I92" s="117"/>
      <c r="J92" s="117"/>
      <c r="K92" s="118"/>
    </row>
    <row r="93" spans="2:11" s="20" customFormat="1" x14ac:dyDescent="0.2">
      <c r="B93" s="24"/>
      <c r="C93" s="117"/>
      <c r="D93" s="117"/>
      <c r="E93" s="117"/>
      <c r="F93" s="118"/>
      <c r="G93" s="117"/>
      <c r="H93" s="117"/>
      <c r="I93" s="117"/>
      <c r="J93" s="117"/>
      <c r="K93" s="118"/>
    </row>
    <row r="94" spans="2:11" s="20" customFormat="1" x14ac:dyDescent="0.2">
      <c r="B94" s="24"/>
      <c r="C94" s="117"/>
      <c r="D94" s="117"/>
      <c r="E94" s="117"/>
      <c r="F94" s="118"/>
      <c r="G94" s="117"/>
      <c r="H94" s="117"/>
      <c r="I94" s="117"/>
      <c r="J94" s="117"/>
      <c r="K94" s="118"/>
    </row>
    <row r="95" spans="2:11" s="20" customFormat="1" x14ac:dyDescent="0.2">
      <c r="B95" s="24"/>
      <c r="C95" s="117"/>
      <c r="D95" s="117"/>
      <c r="E95" s="117"/>
      <c r="F95" s="118"/>
      <c r="G95" s="117"/>
      <c r="H95" s="117"/>
      <c r="I95" s="117"/>
      <c r="J95" s="117"/>
      <c r="K95" s="118"/>
    </row>
    <row r="96" spans="2:11" s="20" customFormat="1" x14ac:dyDescent="0.2">
      <c r="B96" s="24"/>
      <c r="C96" s="117"/>
      <c r="D96" s="117"/>
      <c r="E96" s="117"/>
      <c r="F96" s="118"/>
      <c r="G96" s="117"/>
      <c r="H96" s="117"/>
      <c r="I96" s="117"/>
      <c r="J96" s="117"/>
      <c r="K96" s="118"/>
    </row>
    <row r="97" spans="2:11" s="20" customFormat="1" x14ac:dyDescent="0.2">
      <c r="B97" s="24"/>
      <c r="C97" s="117"/>
      <c r="D97" s="117"/>
      <c r="E97" s="117"/>
      <c r="F97" s="118"/>
      <c r="G97" s="117"/>
      <c r="H97" s="117"/>
      <c r="I97" s="117"/>
      <c r="J97" s="117"/>
      <c r="K97" s="118"/>
    </row>
    <row r="98" spans="2:11" s="20" customFormat="1" x14ac:dyDescent="0.2">
      <c r="B98" s="24"/>
      <c r="C98" s="117"/>
      <c r="D98" s="117"/>
      <c r="E98" s="117"/>
      <c r="F98" s="118"/>
      <c r="G98" s="117"/>
      <c r="H98" s="117"/>
      <c r="I98" s="117"/>
      <c r="J98" s="117"/>
      <c r="K98" s="118"/>
    </row>
    <row r="99" spans="2:11" s="20" customFormat="1" x14ac:dyDescent="0.2">
      <c r="B99" s="24"/>
      <c r="C99" s="117"/>
      <c r="D99" s="117"/>
      <c r="E99" s="117"/>
      <c r="F99" s="118"/>
      <c r="G99" s="117"/>
      <c r="H99" s="117"/>
      <c r="I99" s="117"/>
      <c r="J99" s="117"/>
      <c r="K99" s="118"/>
    </row>
    <row r="100" spans="2:11" s="20" customFormat="1" x14ac:dyDescent="0.2">
      <c r="B100" s="24"/>
      <c r="C100" s="117"/>
      <c r="D100" s="117"/>
      <c r="E100" s="117"/>
      <c r="F100" s="118"/>
      <c r="G100" s="117"/>
      <c r="H100" s="117"/>
      <c r="I100" s="117"/>
      <c r="J100" s="117"/>
      <c r="K100" s="118"/>
    </row>
    <row r="101" spans="2:11" s="20" customFormat="1" x14ac:dyDescent="0.2">
      <c r="B101" s="24"/>
      <c r="C101" s="117"/>
      <c r="D101" s="117"/>
      <c r="E101" s="117"/>
      <c r="F101" s="118"/>
      <c r="G101" s="117"/>
      <c r="H101" s="117"/>
      <c r="I101" s="117"/>
      <c r="J101" s="117"/>
      <c r="K101" s="118"/>
    </row>
    <row r="102" spans="2:11" s="20" customFormat="1" x14ac:dyDescent="0.2">
      <c r="B102" s="24"/>
      <c r="C102" s="117"/>
      <c r="D102" s="117"/>
      <c r="E102" s="117"/>
      <c r="F102" s="118"/>
      <c r="G102" s="117"/>
      <c r="H102" s="117"/>
      <c r="I102" s="117"/>
      <c r="J102" s="117"/>
      <c r="K102" s="118"/>
    </row>
    <row r="103" spans="2:11" s="20" customFormat="1" x14ac:dyDescent="0.2">
      <c r="B103" s="24"/>
      <c r="C103" s="117"/>
      <c r="D103" s="117"/>
      <c r="E103" s="117"/>
      <c r="F103" s="118"/>
      <c r="G103" s="117"/>
      <c r="H103" s="117"/>
      <c r="I103" s="117"/>
      <c r="J103" s="117"/>
      <c r="K103" s="118"/>
    </row>
    <row r="104" spans="2:11" s="20" customFormat="1" x14ac:dyDescent="0.2">
      <c r="B104" s="24"/>
      <c r="C104" s="117"/>
      <c r="D104" s="117"/>
      <c r="E104" s="117"/>
      <c r="F104" s="118"/>
      <c r="G104" s="117"/>
      <c r="H104" s="117"/>
      <c r="I104" s="117"/>
      <c r="J104" s="117"/>
      <c r="K104" s="118"/>
    </row>
    <row r="105" spans="2:11" s="20" customFormat="1" x14ac:dyDescent="0.2">
      <c r="B105" s="24"/>
      <c r="C105" s="117"/>
      <c r="D105" s="117"/>
      <c r="E105" s="117"/>
      <c r="F105" s="118"/>
      <c r="G105" s="117"/>
      <c r="H105" s="117"/>
      <c r="I105" s="117"/>
      <c r="J105" s="117"/>
      <c r="K105" s="118"/>
    </row>
    <row r="106" spans="2:11" s="20" customFormat="1" x14ac:dyDescent="0.2">
      <c r="B106" s="24"/>
      <c r="C106" s="117"/>
      <c r="D106" s="117"/>
      <c r="E106" s="117"/>
      <c r="F106" s="118"/>
      <c r="G106" s="117"/>
      <c r="H106" s="117"/>
      <c r="I106" s="117"/>
      <c r="J106" s="117"/>
      <c r="K106" s="118"/>
    </row>
    <row r="107" spans="2:11" s="20" customFormat="1" x14ac:dyDescent="0.2">
      <c r="B107" s="24"/>
      <c r="C107" s="117"/>
      <c r="D107" s="117"/>
      <c r="E107" s="117"/>
      <c r="F107" s="118"/>
      <c r="G107" s="117"/>
      <c r="H107" s="117"/>
      <c r="I107" s="117"/>
      <c r="J107" s="117"/>
      <c r="K107" s="118"/>
    </row>
    <row r="108" spans="2:11" s="20" customFormat="1" x14ac:dyDescent="0.2">
      <c r="B108" s="24"/>
      <c r="C108" s="117"/>
      <c r="D108" s="117"/>
      <c r="E108" s="117"/>
      <c r="F108" s="118"/>
      <c r="G108" s="117"/>
      <c r="H108" s="117"/>
      <c r="I108" s="117"/>
      <c r="J108" s="117"/>
      <c r="K108" s="118"/>
    </row>
    <row r="109" spans="2:11" s="20" customFormat="1" x14ac:dyDescent="0.2">
      <c r="B109" s="24"/>
      <c r="C109" s="117"/>
      <c r="D109" s="117"/>
      <c r="E109" s="117"/>
      <c r="F109" s="118"/>
      <c r="G109" s="117"/>
      <c r="H109" s="117"/>
      <c r="I109" s="117"/>
      <c r="J109" s="117"/>
      <c r="K109" s="118"/>
    </row>
    <row r="110" spans="2:11" s="20" customFormat="1" x14ac:dyDescent="0.2">
      <c r="B110" s="24"/>
      <c r="C110" s="117"/>
      <c r="D110" s="117"/>
      <c r="E110" s="117"/>
      <c r="F110" s="118"/>
      <c r="G110" s="117"/>
      <c r="H110" s="117"/>
      <c r="I110" s="117"/>
      <c r="J110" s="117"/>
      <c r="K110" s="118"/>
    </row>
    <row r="111" spans="2:11" s="20" customFormat="1" x14ac:dyDescent="0.2">
      <c r="B111" s="24"/>
      <c r="C111" s="117"/>
      <c r="D111" s="117"/>
      <c r="E111" s="117"/>
      <c r="F111" s="118"/>
      <c r="G111" s="117"/>
      <c r="H111" s="117"/>
      <c r="I111" s="117"/>
      <c r="J111" s="117"/>
      <c r="K111" s="118"/>
    </row>
    <row r="112" spans="2:11" s="20" customFormat="1" x14ac:dyDescent="0.2">
      <c r="B112" s="24"/>
      <c r="C112" s="117"/>
      <c r="D112" s="117"/>
      <c r="E112" s="117"/>
      <c r="F112" s="118"/>
      <c r="G112" s="117"/>
      <c r="H112" s="117"/>
      <c r="I112" s="117"/>
      <c r="J112" s="117"/>
      <c r="K112" s="118"/>
    </row>
    <row r="113" spans="2:11" s="20" customFormat="1" x14ac:dyDescent="0.2">
      <c r="B113" s="24"/>
      <c r="C113" s="117"/>
      <c r="D113" s="117"/>
      <c r="E113" s="117"/>
      <c r="F113" s="118"/>
      <c r="G113" s="117"/>
      <c r="H113" s="117"/>
      <c r="I113" s="117"/>
      <c r="J113" s="117"/>
      <c r="K113" s="118"/>
    </row>
    <row r="114" spans="2:11" s="20" customFormat="1" x14ac:dyDescent="0.2">
      <c r="B114" s="24"/>
      <c r="C114" s="117"/>
      <c r="D114" s="117"/>
      <c r="E114" s="117"/>
      <c r="F114" s="118"/>
      <c r="G114" s="117"/>
      <c r="H114" s="117"/>
      <c r="I114" s="117"/>
      <c r="J114" s="117"/>
      <c r="K114" s="118"/>
    </row>
    <row r="115" spans="2:11" s="20" customFormat="1" x14ac:dyDescent="0.2">
      <c r="B115" s="24"/>
      <c r="C115" s="117"/>
      <c r="D115" s="117"/>
      <c r="E115" s="117"/>
      <c r="F115" s="118"/>
      <c r="G115" s="117"/>
      <c r="H115" s="117"/>
      <c r="I115" s="117"/>
      <c r="J115" s="117"/>
      <c r="K115" s="118"/>
    </row>
    <row r="116" spans="2:11" s="20" customFormat="1" x14ac:dyDescent="0.2">
      <c r="B116" s="24"/>
      <c r="C116" s="117"/>
      <c r="D116" s="117"/>
      <c r="E116" s="117"/>
      <c r="F116" s="118"/>
      <c r="G116" s="117"/>
      <c r="H116" s="117"/>
      <c r="I116" s="117"/>
      <c r="J116" s="117"/>
      <c r="K116" s="118"/>
    </row>
    <row r="117" spans="2:11" s="20" customFormat="1" x14ac:dyDescent="0.2">
      <c r="B117" s="24"/>
      <c r="C117" s="117"/>
      <c r="D117" s="117"/>
      <c r="E117" s="117"/>
      <c r="F117" s="118"/>
      <c r="G117" s="117"/>
      <c r="H117" s="117"/>
      <c r="I117" s="117"/>
      <c r="J117" s="117"/>
      <c r="K117" s="118"/>
    </row>
    <row r="118" spans="2:11" s="20" customFormat="1" x14ac:dyDescent="0.2">
      <c r="B118" s="24"/>
      <c r="C118" s="117"/>
      <c r="D118" s="117"/>
      <c r="E118" s="117"/>
      <c r="F118" s="118"/>
      <c r="G118" s="117"/>
      <c r="H118" s="117"/>
      <c r="I118" s="117"/>
      <c r="J118" s="117"/>
      <c r="K118" s="118"/>
    </row>
    <row r="119" spans="2:11" s="20" customFormat="1" x14ac:dyDescent="0.2">
      <c r="B119" s="24"/>
      <c r="C119" s="117"/>
      <c r="D119" s="117"/>
      <c r="E119" s="117"/>
      <c r="F119" s="118"/>
      <c r="G119" s="117"/>
      <c r="H119" s="117"/>
      <c r="I119" s="117"/>
      <c r="J119" s="117"/>
      <c r="K119" s="118"/>
    </row>
    <row r="120" spans="2:11" s="20" customFormat="1" x14ac:dyDescent="0.2">
      <c r="B120" s="24"/>
      <c r="C120" s="117"/>
      <c r="D120" s="117"/>
      <c r="E120" s="117"/>
      <c r="F120" s="118"/>
      <c r="G120" s="117"/>
      <c r="H120" s="117"/>
      <c r="I120" s="117"/>
      <c r="J120" s="117"/>
      <c r="K120" s="118"/>
    </row>
    <row r="121" spans="2:11" s="20" customFormat="1" x14ac:dyDescent="0.2">
      <c r="B121" s="24"/>
      <c r="C121" s="117"/>
      <c r="D121" s="117"/>
      <c r="E121" s="117"/>
      <c r="F121" s="118"/>
      <c r="G121" s="117"/>
      <c r="H121" s="117"/>
      <c r="I121" s="117"/>
      <c r="J121" s="117"/>
      <c r="K121" s="118"/>
    </row>
    <row r="122" spans="2:11" s="20" customFormat="1" x14ac:dyDescent="0.2">
      <c r="B122" s="24"/>
      <c r="C122" s="117"/>
      <c r="D122" s="117"/>
      <c r="E122" s="117"/>
      <c r="F122" s="118"/>
      <c r="G122" s="117"/>
      <c r="H122" s="117"/>
      <c r="I122" s="117"/>
      <c r="J122" s="117"/>
      <c r="K122" s="118"/>
    </row>
    <row r="123" spans="2:11" s="20" customFormat="1" x14ac:dyDescent="0.2">
      <c r="B123" s="24"/>
      <c r="C123" s="117"/>
      <c r="D123" s="117"/>
      <c r="E123" s="117"/>
      <c r="F123" s="118"/>
      <c r="G123" s="117"/>
      <c r="H123" s="117"/>
      <c r="I123" s="117"/>
      <c r="J123" s="117"/>
      <c r="K123" s="118"/>
    </row>
    <row r="124" spans="2:11" s="20" customFormat="1" x14ac:dyDescent="0.2">
      <c r="B124" s="24"/>
      <c r="C124" s="117"/>
      <c r="D124" s="117"/>
      <c r="E124" s="117"/>
      <c r="F124" s="118"/>
      <c r="G124" s="117"/>
      <c r="H124" s="117"/>
      <c r="I124" s="117"/>
      <c r="J124" s="117"/>
      <c r="K124" s="118"/>
    </row>
    <row r="125" spans="2:11" s="20" customFormat="1" x14ac:dyDescent="0.2">
      <c r="B125" s="24"/>
      <c r="C125" s="117"/>
      <c r="D125" s="117"/>
      <c r="E125" s="117"/>
      <c r="F125" s="118"/>
      <c r="G125" s="117"/>
      <c r="H125" s="117"/>
      <c r="I125" s="117"/>
      <c r="J125" s="117"/>
      <c r="K125" s="118"/>
    </row>
    <row r="126" spans="2:11" s="20" customFormat="1" x14ac:dyDescent="0.2">
      <c r="B126" s="24"/>
      <c r="C126" s="117"/>
      <c r="D126" s="117"/>
      <c r="E126" s="117"/>
      <c r="F126" s="118"/>
      <c r="G126" s="117"/>
      <c r="H126" s="117"/>
      <c r="I126" s="117"/>
      <c r="J126" s="117"/>
      <c r="K126" s="118"/>
    </row>
    <row r="127" spans="2:11" s="20" customFormat="1" x14ac:dyDescent="0.2">
      <c r="B127" s="24"/>
      <c r="C127" s="117"/>
      <c r="D127" s="117"/>
      <c r="E127" s="117"/>
      <c r="F127" s="118"/>
      <c r="G127" s="117"/>
      <c r="H127" s="117"/>
      <c r="I127" s="117"/>
      <c r="J127" s="117"/>
      <c r="K127" s="118"/>
    </row>
    <row r="128" spans="2:11" s="20" customFormat="1" x14ac:dyDescent="0.2">
      <c r="B128" s="24"/>
      <c r="C128" s="117"/>
      <c r="D128" s="117"/>
      <c r="E128" s="117"/>
      <c r="F128" s="118"/>
      <c r="G128" s="117"/>
      <c r="H128" s="117"/>
      <c r="I128" s="117"/>
      <c r="J128" s="117"/>
      <c r="K128" s="118"/>
    </row>
    <row r="129" spans="2:11" s="20" customFormat="1" x14ac:dyDescent="0.2">
      <c r="B129" s="24"/>
      <c r="C129" s="117"/>
      <c r="D129" s="117"/>
      <c r="E129" s="117"/>
      <c r="F129" s="118"/>
      <c r="G129" s="117"/>
      <c r="H129" s="117"/>
      <c r="I129" s="117"/>
      <c r="J129" s="117"/>
      <c r="K129" s="118"/>
    </row>
    <row r="130" spans="2:11" s="20" customFormat="1" x14ac:dyDescent="0.2">
      <c r="B130" s="24"/>
      <c r="C130" s="117"/>
      <c r="D130" s="117"/>
      <c r="E130" s="117"/>
      <c r="F130" s="118"/>
      <c r="G130" s="117"/>
      <c r="H130" s="117"/>
      <c r="I130" s="117"/>
      <c r="J130" s="117"/>
      <c r="K130" s="118"/>
    </row>
    <row r="131" spans="2:11" s="20" customFormat="1" x14ac:dyDescent="0.2">
      <c r="B131" s="24"/>
      <c r="C131" s="117"/>
      <c r="D131" s="117"/>
      <c r="E131" s="117"/>
      <c r="F131" s="118"/>
      <c r="G131" s="117"/>
      <c r="H131" s="117"/>
      <c r="I131" s="117"/>
      <c r="J131" s="117"/>
      <c r="K131" s="118"/>
    </row>
    <row r="132" spans="2:11" s="20" customFormat="1" x14ac:dyDescent="0.2">
      <c r="B132" s="24"/>
      <c r="C132" s="117"/>
      <c r="D132" s="117"/>
      <c r="E132" s="117"/>
      <c r="F132" s="118"/>
      <c r="G132" s="117"/>
      <c r="H132" s="117"/>
      <c r="I132" s="117"/>
      <c r="J132" s="117"/>
      <c r="K132" s="118"/>
    </row>
    <row r="133" spans="2:11" s="20" customFormat="1" x14ac:dyDescent="0.2">
      <c r="B133" s="24"/>
      <c r="C133" s="117"/>
      <c r="D133" s="117"/>
      <c r="E133" s="117"/>
      <c r="F133" s="118"/>
      <c r="G133" s="117"/>
      <c r="H133" s="117"/>
      <c r="I133" s="117"/>
      <c r="J133" s="117"/>
      <c r="K133" s="118"/>
    </row>
    <row r="134" spans="2:11" s="20" customFormat="1" x14ac:dyDescent="0.2">
      <c r="B134" s="24"/>
      <c r="C134" s="117"/>
      <c r="D134" s="117"/>
      <c r="E134" s="117"/>
      <c r="F134" s="118"/>
      <c r="G134" s="117"/>
      <c r="H134" s="117"/>
      <c r="I134" s="117"/>
      <c r="J134" s="117"/>
      <c r="K134" s="118"/>
    </row>
    <row r="135" spans="2:11" s="20" customFormat="1" x14ac:dyDescent="0.2">
      <c r="B135" s="24"/>
      <c r="C135" s="117"/>
      <c r="D135" s="117"/>
      <c r="E135" s="117"/>
      <c r="F135" s="118"/>
      <c r="G135" s="117"/>
      <c r="H135" s="117"/>
      <c r="I135" s="117"/>
      <c r="J135" s="117"/>
      <c r="K135" s="118"/>
    </row>
    <row r="136" spans="2:11" s="20" customFormat="1" x14ac:dyDescent="0.2">
      <c r="B136" s="24"/>
      <c r="C136" s="117"/>
      <c r="D136" s="117"/>
      <c r="E136" s="117"/>
      <c r="F136" s="118"/>
      <c r="G136" s="117"/>
      <c r="H136" s="117"/>
      <c r="I136" s="117"/>
      <c r="J136" s="117"/>
      <c r="K136" s="118"/>
    </row>
    <row r="137" spans="2:11" s="20" customFormat="1" x14ac:dyDescent="0.2">
      <c r="B137" s="24"/>
      <c r="C137" s="117"/>
      <c r="D137" s="117"/>
      <c r="E137" s="117"/>
      <c r="F137" s="118"/>
      <c r="G137" s="117"/>
      <c r="H137" s="117"/>
      <c r="I137" s="117"/>
      <c r="J137" s="117"/>
      <c r="K137" s="118"/>
    </row>
    <row r="138" spans="2:11" s="20" customFormat="1" x14ac:dyDescent="0.2">
      <c r="B138" s="24"/>
      <c r="C138" s="117"/>
      <c r="D138" s="117"/>
      <c r="E138" s="117"/>
      <c r="F138" s="118"/>
      <c r="G138" s="117"/>
      <c r="H138" s="117"/>
      <c r="I138" s="117"/>
      <c r="J138" s="117"/>
      <c r="K138" s="118"/>
    </row>
    <row r="139" spans="2:11" s="20" customFormat="1" x14ac:dyDescent="0.2">
      <c r="B139" s="24"/>
      <c r="C139" s="117"/>
      <c r="D139" s="117"/>
      <c r="E139" s="117"/>
      <c r="F139" s="118"/>
      <c r="G139" s="117"/>
      <c r="H139" s="117"/>
      <c r="I139" s="117"/>
      <c r="J139" s="117"/>
      <c r="K139" s="118"/>
    </row>
    <row r="140" spans="2:11" s="20" customFormat="1" x14ac:dyDescent="0.2">
      <c r="B140" s="24"/>
      <c r="C140" s="117"/>
      <c r="D140" s="117"/>
      <c r="E140" s="117"/>
      <c r="F140" s="118"/>
      <c r="G140" s="117"/>
      <c r="H140" s="117"/>
      <c r="I140" s="117"/>
      <c r="J140" s="117"/>
      <c r="K140" s="118"/>
    </row>
    <row r="141" spans="2:11" s="20" customFormat="1" x14ac:dyDescent="0.2">
      <c r="B141" s="24"/>
      <c r="C141" s="117"/>
      <c r="D141" s="117"/>
      <c r="E141" s="117"/>
      <c r="F141" s="118"/>
      <c r="G141" s="117"/>
      <c r="H141" s="117"/>
      <c r="I141" s="117"/>
      <c r="J141" s="117"/>
      <c r="K141" s="118"/>
    </row>
    <row r="142" spans="2:11" s="20" customFormat="1" x14ac:dyDescent="0.2">
      <c r="B142" s="24"/>
      <c r="C142" s="117"/>
      <c r="D142" s="117"/>
      <c r="E142" s="117"/>
      <c r="F142" s="118"/>
      <c r="G142" s="117"/>
      <c r="H142" s="117"/>
      <c r="I142" s="117"/>
      <c r="J142" s="117"/>
      <c r="K142" s="118"/>
    </row>
    <row r="143" spans="2:11" s="20" customFormat="1" x14ac:dyDescent="0.2">
      <c r="B143" s="24"/>
      <c r="C143" s="117"/>
      <c r="D143" s="117"/>
      <c r="E143" s="117"/>
      <c r="F143" s="118"/>
      <c r="G143" s="117"/>
      <c r="H143" s="117"/>
      <c r="I143" s="117"/>
      <c r="J143" s="117"/>
      <c r="K143" s="118"/>
    </row>
    <row r="144" spans="2:11" s="20" customFormat="1" x14ac:dyDescent="0.2">
      <c r="B144" s="24"/>
      <c r="C144" s="117"/>
      <c r="D144" s="117"/>
      <c r="E144" s="117"/>
      <c r="F144" s="118"/>
      <c r="G144" s="117"/>
      <c r="H144" s="117"/>
      <c r="I144" s="117"/>
      <c r="J144" s="117"/>
      <c r="K144" s="118"/>
    </row>
    <row r="145" spans="2:11" s="20" customFormat="1" x14ac:dyDescent="0.2">
      <c r="B145" s="24"/>
      <c r="C145" s="117"/>
      <c r="D145" s="117"/>
      <c r="E145" s="117"/>
      <c r="F145" s="118"/>
      <c r="G145" s="117"/>
      <c r="H145" s="117"/>
      <c r="I145" s="117"/>
      <c r="J145" s="117"/>
      <c r="K145" s="118"/>
    </row>
    <row r="146" spans="2:11" s="20" customFormat="1" x14ac:dyDescent="0.2">
      <c r="B146" s="24"/>
      <c r="C146" s="117"/>
      <c r="D146" s="117"/>
      <c r="E146" s="117"/>
      <c r="F146" s="118"/>
      <c r="G146" s="117"/>
      <c r="H146" s="117"/>
      <c r="I146" s="117"/>
      <c r="J146" s="117"/>
      <c r="K146" s="118"/>
    </row>
    <row r="147" spans="2:11" s="20" customFormat="1" x14ac:dyDescent="0.2">
      <c r="B147" s="24"/>
      <c r="C147" s="117"/>
      <c r="D147" s="117"/>
      <c r="E147" s="117"/>
      <c r="F147" s="118"/>
      <c r="G147" s="117"/>
      <c r="H147" s="117"/>
      <c r="I147" s="117"/>
      <c r="J147" s="117"/>
      <c r="K147" s="118"/>
    </row>
    <row r="148" spans="2:11" s="20" customFormat="1" x14ac:dyDescent="0.2">
      <c r="B148" s="24"/>
      <c r="C148" s="117"/>
      <c r="D148" s="117"/>
      <c r="E148" s="117"/>
      <c r="F148" s="118"/>
      <c r="G148" s="117"/>
      <c r="H148" s="117"/>
      <c r="I148" s="117"/>
      <c r="J148" s="117"/>
      <c r="K148" s="118"/>
    </row>
    <row r="149" spans="2:11" s="20" customFormat="1" x14ac:dyDescent="0.2">
      <c r="B149" s="24"/>
      <c r="C149" s="117"/>
      <c r="D149" s="117"/>
      <c r="E149" s="117"/>
      <c r="F149" s="118"/>
      <c r="G149" s="117"/>
      <c r="H149" s="117"/>
      <c r="I149" s="117"/>
      <c r="J149" s="117"/>
      <c r="K149" s="118"/>
    </row>
    <row r="150" spans="2:11" s="20" customFormat="1" x14ac:dyDescent="0.2">
      <c r="B150" s="24"/>
      <c r="C150" s="117"/>
      <c r="D150" s="117"/>
      <c r="E150" s="117"/>
      <c r="F150" s="118"/>
      <c r="G150" s="117"/>
      <c r="H150" s="117"/>
      <c r="I150" s="117"/>
      <c r="J150" s="117"/>
      <c r="K150" s="118"/>
    </row>
    <row r="151" spans="2:11" s="20" customFormat="1" x14ac:dyDescent="0.2">
      <c r="B151" s="24"/>
      <c r="C151" s="117"/>
      <c r="D151" s="117"/>
      <c r="E151" s="117"/>
      <c r="F151" s="118"/>
      <c r="G151" s="117"/>
      <c r="H151" s="117"/>
      <c r="I151" s="117"/>
      <c r="J151" s="117"/>
      <c r="K151" s="118"/>
    </row>
    <row r="152" spans="2:11" s="20" customFormat="1" x14ac:dyDescent="0.2">
      <c r="B152" s="24"/>
      <c r="C152" s="117"/>
      <c r="D152" s="117"/>
      <c r="E152" s="117"/>
      <c r="F152" s="118"/>
      <c r="G152" s="117"/>
      <c r="H152" s="117"/>
      <c r="I152" s="117"/>
      <c r="J152" s="117"/>
      <c r="K152" s="118"/>
    </row>
    <row r="153" spans="2:11" s="20" customFormat="1" x14ac:dyDescent="0.2">
      <c r="B153" s="24"/>
      <c r="C153" s="117"/>
      <c r="D153" s="117"/>
      <c r="E153" s="117"/>
      <c r="F153" s="118"/>
      <c r="G153" s="117"/>
      <c r="H153" s="117"/>
      <c r="I153" s="117"/>
      <c r="J153" s="117"/>
      <c r="K153" s="118"/>
    </row>
    <row r="154" spans="2:11" s="20" customFormat="1" x14ac:dyDescent="0.2">
      <c r="B154" s="24"/>
      <c r="C154" s="117"/>
      <c r="D154" s="117"/>
      <c r="E154" s="117"/>
      <c r="F154" s="118"/>
      <c r="G154" s="117"/>
      <c r="H154" s="117"/>
      <c r="I154" s="117"/>
      <c r="J154" s="117"/>
      <c r="K154" s="118"/>
    </row>
    <row r="155" spans="2:11" s="20" customFormat="1" x14ac:dyDescent="0.2">
      <c r="B155" s="24"/>
      <c r="C155" s="117"/>
      <c r="D155" s="117"/>
      <c r="E155" s="117"/>
      <c r="F155" s="118"/>
      <c r="G155" s="117"/>
      <c r="H155" s="117"/>
      <c r="I155" s="117"/>
      <c r="J155" s="117"/>
      <c r="K155" s="118"/>
    </row>
    <row r="156" spans="2:11" s="20" customFormat="1" x14ac:dyDescent="0.2">
      <c r="B156" s="24"/>
      <c r="C156" s="117"/>
      <c r="D156" s="117"/>
      <c r="E156" s="117"/>
      <c r="F156" s="118"/>
      <c r="G156" s="117"/>
      <c r="H156" s="117"/>
      <c r="I156" s="117"/>
      <c r="J156" s="117"/>
      <c r="K156" s="118"/>
    </row>
    <row r="157" spans="2:11" s="20" customFormat="1" x14ac:dyDescent="0.2">
      <c r="B157" s="24"/>
      <c r="C157" s="117"/>
      <c r="D157" s="117"/>
      <c r="E157" s="117"/>
      <c r="F157" s="118"/>
      <c r="G157" s="117"/>
      <c r="H157" s="117"/>
      <c r="I157" s="117"/>
      <c r="J157" s="117"/>
      <c r="K157" s="118"/>
    </row>
    <row r="158" spans="2:11" s="20" customFormat="1" x14ac:dyDescent="0.2">
      <c r="B158" s="24"/>
      <c r="C158" s="117"/>
      <c r="D158" s="117"/>
      <c r="E158" s="117"/>
      <c r="F158" s="118"/>
      <c r="G158" s="117"/>
      <c r="H158" s="117"/>
      <c r="I158" s="117"/>
      <c r="J158" s="117"/>
      <c r="K158" s="118"/>
    </row>
    <row r="159" spans="2:11" s="20" customFormat="1" x14ac:dyDescent="0.2">
      <c r="B159" s="24"/>
      <c r="C159" s="117"/>
      <c r="D159" s="117"/>
      <c r="E159" s="117"/>
      <c r="F159" s="118"/>
      <c r="G159" s="117"/>
      <c r="H159" s="117"/>
      <c r="I159" s="117"/>
      <c r="J159" s="117"/>
      <c r="K159" s="118"/>
    </row>
    <row r="160" spans="2:11" s="20" customFormat="1" x14ac:dyDescent="0.2">
      <c r="B160" s="24"/>
      <c r="C160" s="117"/>
      <c r="D160" s="117"/>
      <c r="E160" s="117"/>
      <c r="F160" s="118"/>
      <c r="G160" s="117"/>
      <c r="H160" s="117"/>
      <c r="I160" s="117"/>
      <c r="J160" s="117"/>
      <c r="K160" s="118"/>
    </row>
    <row r="161" spans="2:11" s="20" customFormat="1" x14ac:dyDescent="0.2">
      <c r="B161" s="24"/>
      <c r="C161" s="117"/>
      <c r="D161" s="117"/>
      <c r="E161" s="117"/>
      <c r="F161" s="118"/>
      <c r="G161" s="117"/>
      <c r="H161" s="117"/>
      <c r="I161" s="117"/>
      <c r="J161" s="117"/>
      <c r="K161" s="118"/>
    </row>
    <row r="162" spans="2:11" s="20" customFormat="1" x14ac:dyDescent="0.2">
      <c r="B162" s="24"/>
      <c r="C162" s="117"/>
      <c r="D162" s="117"/>
      <c r="E162" s="117"/>
      <c r="F162" s="118"/>
      <c r="G162" s="117"/>
      <c r="H162" s="117"/>
      <c r="I162" s="117"/>
      <c r="J162" s="117"/>
      <c r="K162" s="118"/>
    </row>
    <row r="163" spans="2:11" s="20" customFormat="1" x14ac:dyDescent="0.2">
      <c r="B163" s="24"/>
      <c r="C163" s="117"/>
      <c r="D163" s="117"/>
      <c r="E163" s="117"/>
      <c r="F163" s="118"/>
      <c r="G163" s="117"/>
      <c r="H163" s="117"/>
      <c r="I163" s="117"/>
      <c r="J163" s="117"/>
      <c r="K163" s="118"/>
    </row>
    <row r="164" spans="2:11" s="20" customFormat="1" x14ac:dyDescent="0.2">
      <c r="B164" s="24"/>
      <c r="C164" s="117"/>
      <c r="D164" s="117"/>
      <c r="E164" s="117"/>
      <c r="F164" s="118"/>
      <c r="G164" s="117"/>
      <c r="H164" s="117"/>
      <c r="I164" s="117"/>
      <c r="J164" s="117"/>
      <c r="K164" s="118"/>
    </row>
    <row r="165" spans="2:11" s="20" customFormat="1" x14ac:dyDescent="0.2">
      <c r="B165" s="24"/>
      <c r="C165" s="117"/>
      <c r="D165" s="117"/>
      <c r="E165" s="117"/>
      <c r="F165" s="118"/>
      <c r="G165" s="117"/>
      <c r="H165" s="117"/>
      <c r="I165" s="117"/>
      <c r="J165" s="117"/>
      <c r="K165" s="118"/>
    </row>
    <row r="166" spans="2:11" s="20" customFormat="1" x14ac:dyDescent="0.2">
      <c r="B166" s="24"/>
      <c r="C166" s="117"/>
      <c r="D166" s="117"/>
      <c r="E166" s="117"/>
      <c r="F166" s="118"/>
      <c r="G166" s="117"/>
      <c r="H166" s="117"/>
      <c r="I166" s="117"/>
      <c r="J166" s="117"/>
      <c r="K166" s="118"/>
    </row>
    <row r="167" spans="2:11" s="20" customFormat="1" x14ac:dyDescent="0.2">
      <c r="B167" s="24"/>
      <c r="C167" s="117"/>
      <c r="D167" s="117"/>
      <c r="E167" s="117"/>
      <c r="F167" s="118"/>
      <c r="G167" s="117"/>
      <c r="H167" s="117"/>
      <c r="I167" s="117"/>
      <c r="J167" s="117"/>
      <c r="K167" s="118"/>
    </row>
    <row r="168" spans="2:11" s="20" customFormat="1" x14ac:dyDescent="0.2">
      <c r="B168" s="24"/>
      <c r="C168" s="117"/>
      <c r="D168" s="117"/>
      <c r="E168" s="117"/>
      <c r="F168" s="118"/>
      <c r="G168" s="117"/>
      <c r="H168" s="117"/>
      <c r="I168" s="117"/>
      <c r="J168" s="117"/>
      <c r="K168" s="118"/>
    </row>
    <row r="169" spans="2:11" s="20" customFormat="1" x14ac:dyDescent="0.2">
      <c r="B169" s="24"/>
      <c r="C169" s="117"/>
      <c r="D169" s="117"/>
      <c r="E169" s="117"/>
      <c r="F169" s="118"/>
      <c r="G169" s="117"/>
      <c r="H169" s="117"/>
      <c r="I169" s="117"/>
      <c r="J169" s="117"/>
      <c r="K169" s="118"/>
    </row>
    <row r="170" spans="2:11" s="20" customFormat="1" x14ac:dyDescent="0.2">
      <c r="B170" s="24"/>
      <c r="C170" s="117"/>
      <c r="D170" s="117"/>
      <c r="E170" s="117"/>
      <c r="F170" s="118"/>
      <c r="G170" s="117"/>
      <c r="H170" s="117"/>
      <c r="I170" s="117"/>
      <c r="J170" s="117"/>
      <c r="K170" s="118"/>
    </row>
    <row r="171" spans="2:11" s="20" customFormat="1" x14ac:dyDescent="0.2">
      <c r="B171" s="24"/>
      <c r="C171" s="117"/>
      <c r="D171" s="117"/>
      <c r="E171" s="117"/>
      <c r="F171" s="118"/>
      <c r="G171" s="117"/>
      <c r="H171" s="117"/>
      <c r="I171" s="117"/>
      <c r="J171" s="117"/>
      <c r="K171" s="118"/>
    </row>
    <row r="172" spans="2:11" s="20" customFormat="1" x14ac:dyDescent="0.2">
      <c r="B172" s="24"/>
      <c r="C172" s="117"/>
      <c r="D172" s="117"/>
      <c r="E172" s="117"/>
      <c r="F172" s="118"/>
      <c r="G172" s="117"/>
      <c r="H172" s="117"/>
      <c r="I172" s="117"/>
      <c r="J172" s="117"/>
      <c r="K172" s="118"/>
    </row>
    <row r="173" spans="2:11" s="20" customFormat="1" x14ac:dyDescent="0.2">
      <c r="B173" s="24"/>
      <c r="C173" s="117"/>
      <c r="D173" s="117"/>
      <c r="E173" s="117"/>
      <c r="F173" s="118"/>
      <c r="G173" s="117"/>
      <c r="H173" s="117"/>
      <c r="I173" s="117"/>
      <c r="J173" s="117"/>
      <c r="K173" s="118"/>
    </row>
    <row r="174" spans="2:11" s="20" customFormat="1" x14ac:dyDescent="0.2">
      <c r="B174" s="24"/>
      <c r="C174" s="117"/>
      <c r="D174" s="117"/>
      <c r="E174" s="117"/>
      <c r="F174" s="118"/>
      <c r="G174" s="117"/>
      <c r="H174" s="117"/>
      <c r="I174" s="117"/>
      <c r="J174" s="117"/>
      <c r="K174" s="118"/>
    </row>
    <row r="175" spans="2:11" s="20" customFormat="1" x14ac:dyDescent="0.2">
      <c r="B175" s="24"/>
      <c r="C175" s="117"/>
      <c r="D175" s="117"/>
      <c r="E175" s="117"/>
      <c r="F175" s="118"/>
      <c r="G175" s="117"/>
      <c r="H175" s="117"/>
      <c r="I175" s="117"/>
      <c r="J175" s="117"/>
      <c r="K175" s="118"/>
    </row>
    <row r="176" spans="2:11" s="20" customFormat="1" x14ac:dyDescent="0.2">
      <c r="B176" s="24"/>
      <c r="C176" s="117"/>
      <c r="D176" s="117"/>
      <c r="E176" s="117"/>
      <c r="F176" s="118"/>
      <c r="G176" s="117"/>
      <c r="H176" s="117"/>
      <c r="I176" s="117"/>
      <c r="J176" s="117"/>
      <c r="K176" s="118"/>
    </row>
    <row r="177" spans="2:16" s="20" customFormat="1" x14ac:dyDescent="0.2">
      <c r="B177" s="24"/>
      <c r="C177" s="117"/>
      <c r="D177" s="117"/>
      <c r="E177" s="117"/>
      <c r="F177" s="118"/>
      <c r="G177" s="117"/>
      <c r="H177" s="117"/>
      <c r="I177" s="117"/>
      <c r="J177" s="117"/>
      <c r="K177" s="118"/>
    </row>
    <row r="178" spans="2:16" s="20" customFormat="1" x14ac:dyDescent="0.2">
      <c r="B178" s="24"/>
      <c r="C178" s="117"/>
      <c r="D178" s="117"/>
      <c r="E178" s="117"/>
      <c r="F178" s="118"/>
      <c r="G178" s="117"/>
      <c r="H178" s="117"/>
      <c r="I178" s="117"/>
      <c r="J178" s="117"/>
      <c r="K178" s="118"/>
    </row>
    <row r="179" spans="2:16" s="20" customFormat="1" x14ac:dyDescent="0.2">
      <c r="B179" s="24"/>
      <c r="F179" s="21"/>
      <c r="K179" s="21"/>
    </row>
    <row r="180" spans="2:16" s="20" customFormat="1" x14ac:dyDescent="0.2">
      <c r="B180" s="24"/>
      <c r="F180" s="21"/>
      <c r="K180" s="21"/>
    </row>
    <row r="181" spans="2:16" s="20" customFormat="1" x14ac:dyDescent="0.2">
      <c r="B181" s="24"/>
      <c r="F181" s="21"/>
      <c r="K181" s="21"/>
    </row>
    <row r="182" spans="2:16" s="20" customFormat="1" x14ac:dyDescent="0.2">
      <c r="B182" s="24"/>
      <c r="F182" s="21"/>
      <c r="K182" s="21"/>
    </row>
    <row r="183" spans="2:16" s="20" customFormat="1" x14ac:dyDescent="0.2">
      <c r="B183" s="24"/>
      <c r="F183" s="21"/>
      <c r="K183" s="21"/>
    </row>
    <row r="184" spans="2:16" s="20" customFormat="1" x14ac:dyDescent="0.2">
      <c r="B184" s="24"/>
      <c r="F184" s="21"/>
      <c r="K184" s="21"/>
    </row>
    <row r="185" spans="2:16" s="88" customFormat="1" x14ac:dyDescent="0.2">
      <c r="B185" s="101"/>
      <c r="F185" s="89"/>
      <c r="K185" s="89"/>
      <c r="M185" s="106"/>
      <c r="N185" s="106"/>
      <c r="O185" s="106"/>
      <c r="P185" s="106"/>
    </row>
    <row r="186" spans="2:16" s="88" customFormat="1" x14ac:dyDescent="0.2">
      <c r="B186" s="101"/>
      <c r="F186" s="89"/>
      <c r="K186" s="89"/>
      <c r="M186" s="106"/>
      <c r="N186" s="106"/>
      <c r="O186" s="106"/>
      <c r="P186" s="106"/>
    </row>
    <row r="187" spans="2:16" s="88" customFormat="1" x14ac:dyDescent="0.2">
      <c r="B187" s="101"/>
      <c r="F187" s="89"/>
      <c r="K187" s="89"/>
      <c r="M187" s="106"/>
      <c r="N187" s="106"/>
      <c r="O187" s="106"/>
      <c r="P187" s="106"/>
    </row>
    <row r="188" spans="2:16" s="88" customFormat="1" x14ac:dyDescent="0.2">
      <c r="B188" s="101"/>
      <c r="F188" s="89"/>
      <c r="K188" s="89"/>
      <c r="M188" s="106"/>
      <c r="N188" s="106"/>
      <c r="O188" s="106"/>
      <c r="P188" s="106"/>
    </row>
  </sheetData>
  <sheetProtection algorithmName="SHA-512" hashValue="tf3zbHxNm2NG7PJu0fVBA3oXqbCdMHJ8yvadhRDkBGQ8CmHLDXrFvKCTwXBmmkw0WVjT0v7eqLGdLf8J2VReiw==" saltValue="VWFmcnqYeEq6PbHfKH2yxA==" spinCount="100000" sheet="1" formatCells="0" formatColumns="0" formatRows="0" insertHyperlinks="0"/>
  <mergeCells count="31">
    <mergeCell ref="M24:N29"/>
    <mergeCell ref="B38:K38"/>
    <mergeCell ref="B40:C40"/>
    <mergeCell ref="B51:K51"/>
    <mergeCell ref="B52:K52"/>
    <mergeCell ref="B36:C36"/>
    <mergeCell ref="D36:H36"/>
    <mergeCell ref="J36:K36"/>
    <mergeCell ref="B37:C37"/>
    <mergeCell ref="D37:H37"/>
    <mergeCell ref="J37:K37"/>
    <mergeCell ref="M30:M34"/>
    <mergeCell ref="C31:C34"/>
    <mergeCell ref="D31:K33"/>
    <mergeCell ref="D34:E34"/>
    <mergeCell ref="H34:K34"/>
    <mergeCell ref="C16:F16"/>
    <mergeCell ref="H16:K16"/>
    <mergeCell ref="J27:K27"/>
    <mergeCell ref="H30:I30"/>
    <mergeCell ref="J30:L30"/>
    <mergeCell ref="F4:H4"/>
    <mergeCell ref="C7:F7"/>
    <mergeCell ref="H7:K7"/>
    <mergeCell ref="C8:F8"/>
    <mergeCell ref="H8:K8"/>
    <mergeCell ref="C12:F12"/>
    <mergeCell ref="H12:K12"/>
    <mergeCell ref="H9:K9"/>
    <mergeCell ref="H10:K10"/>
    <mergeCell ref="H11:K11"/>
  </mergeCells>
  <conditionalFormatting sqref="B51">
    <cfRule type="expression" dxfId="45" priority="24" stopIfTrue="1">
      <formula>$K$29&lt;0</formula>
    </cfRule>
    <cfRule type="expression" dxfId="44" priority="25" stopIfTrue="1">
      <formula>$F$29&lt;0</formula>
    </cfRule>
  </conditionalFormatting>
  <conditionalFormatting sqref="B38:K38">
    <cfRule type="expression" dxfId="43" priority="20">
      <formula>$N$13=FALSE</formula>
    </cfRule>
  </conditionalFormatting>
  <conditionalFormatting sqref="C26:F26">
    <cfRule type="expression" dxfId="42" priority="31">
      <formula>$F$26=0</formula>
    </cfRule>
    <cfRule type="expression" priority="32">
      <formula>$F26=0</formula>
    </cfRule>
  </conditionalFormatting>
  <conditionalFormatting sqref="E29">
    <cfRule type="expression" dxfId="41" priority="26">
      <formula>$K$29&lt;0</formula>
    </cfRule>
    <cfRule type="expression" dxfId="40" priority="27">
      <formula>$F$29&lt;0</formula>
    </cfRule>
  </conditionalFormatting>
  <conditionalFormatting sqref="E30 M30 B52">
    <cfRule type="expression" dxfId="39" priority="33" stopIfTrue="1">
      <formula>$H$30&gt;0</formula>
    </cfRule>
  </conditionalFormatting>
  <conditionalFormatting sqref="F29">
    <cfRule type="cellIs" dxfId="38" priority="23" operator="notEqual">
      <formula>0</formula>
    </cfRule>
  </conditionalFormatting>
  <conditionalFormatting sqref="G29 H30">
    <cfRule type="cellIs" dxfId="37" priority="29" operator="greaterThan">
      <formula>0</formula>
    </cfRule>
  </conditionalFormatting>
  <conditionalFormatting sqref="G30">
    <cfRule type="cellIs" dxfId="36" priority="28" operator="lessThan">
      <formula>0</formula>
    </cfRule>
  </conditionalFormatting>
  <conditionalFormatting sqref="H13">
    <cfRule type="expression" dxfId="35" priority="19">
      <formula>$N$13=FALSE</formula>
    </cfRule>
  </conditionalFormatting>
  <conditionalFormatting sqref="H17">
    <cfRule type="expression" dxfId="34" priority="17">
      <formula>$N$13=FALSE</formula>
    </cfRule>
  </conditionalFormatting>
  <conditionalFormatting sqref="H29:J29">
    <cfRule type="expression" dxfId="33" priority="3" stopIfTrue="1">
      <formula>$K$29&lt;0</formula>
    </cfRule>
    <cfRule type="expression" dxfId="32" priority="4" stopIfTrue="1">
      <formula>$F$29&lt;0</formula>
    </cfRule>
  </conditionalFormatting>
  <conditionalFormatting sqref="H26:K26">
    <cfRule type="expression" dxfId="31" priority="30">
      <formula>$K$26=0</formula>
    </cfRule>
  </conditionalFormatting>
  <conditionalFormatting sqref="J30">
    <cfRule type="expression" dxfId="30" priority="21" stopIfTrue="1">
      <formula>$H$30&gt;0</formula>
    </cfRule>
  </conditionalFormatting>
  <conditionalFormatting sqref="K29">
    <cfRule type="cellIs" dxfId="29" priority="22" operator="notEqual">
      <formula>0</formula>
    </cfRule>
  </conditionalFormatting>
  <conditionalFormatting sqref="L29">
    <cfRule type="expression" dxfId="28" priority="1" stopIfTrue="1">
      <formula>$K$29&lt;0</formula>
    </cfRule>
    <cfRule type="expression" dxfId="27" priority="2" stopIfTrue="1">
      <formula>$F$29&lt;0</formula>
    </cfRule>
  </conditionalFormatting>
  <conditionalFormatting sqref="M24">
    <cfRule type="expression" dxfId="26" priority="15" stopIfTrue="1">
      <formula>$K$29&lt;&gt;0</formula>
    </cfRule>
    <cfRule type="expression" dxfId="25" priority="16" stopIfTrue="1">
      <formula>$F$29&lt;&gt;0</formula>
    </cfRule>
  </conditionalFormatting>
  <dataValidations count="3">
    <dataValidation type="list" allowBlank="1" showInputMessage="1" showErrorMessage="1" sqref="H34:K34" xr:uid="{00000000-0002-0000-0000-000000000000}">
      <formula1>$F$59:$F$68</formula1>
    </dataValidation>
    <dataValidation type="list" allowBlank="1" showInputMessage="1" showErrorMessage="1" sqref="J17:J22 E17:E22" xr:uid="{00000000-0002-0000-0000-000001000000}">
      <formula1>$D$60:$D$81</formula1>
    </dataValidation>
    <dataValidation type="list" allowBlank="1" showInputMessage="1" showErrorMessage="1" sqref="E13" xr:uid="{00000000-0002-0000-0000-000002000000}">
      <formula1>$D$40:$D$42</formula1>
    </dataValidation>
  </dataValidations>
  <pageMargins left="0.75" right="0.75" top="0" bottom="0.5" header="0" footer="0.25"/>
  <pageSetup scale="95" orientation="portrait" r:id="rId1"/>
  <headerFooter alignWithMargins="0">
    <oddFooter>&amp;LFile:&amp;F&amp;R&amp;9FY2016 Form - 9/1/2015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67"/>
  <sheetViews>
    <sheetView showGridLines="0" zoomScale="85" zoomScaleNormal="85" workbookViewId="0"/>
  </sheetViews>
  <sheetFormatPr defaultColWidth="9.140625" defaultRowHeight="15" x14ac:dyDescent="0.2"/>
  <cols>
    <col min="1" max="1" width="2" style="20" customWidth="1"/>
    <col min="2" max="2" width="4.140625" style="24" customWidth="1"/>
    <col min="3" max="3" width="10.85546875" style="20" customWidth="1"/>
    <col min="4" max="4" width="8.7109375" style="20" customWidth="1"/>
    <col min="5" max="5" width="9.7109375" style="20" customWidth="1"/>
    <col min="6" max="6" width="13.42578125" style="21" customWidth="1"/>
    <col min="7" max="7" width="2" style="20" customWidth="1"/>
    <col min="8" max="8" width="10.42578125" style="20" customWidth="1"/>
    <col min="9" max="9" width="8.7109375" style="20" customWidth="1"/>
    <col min="10" max="10" width="9.7109375" style="20" customWidth="1"/>
    <col min="11" max="11" width="13.42578125" style="21" customWidth="1"/>
    <col min="12" max="13" width="2" style="20" customWidth="1"/>
    <col min="14" max="14" width="53.85546875" style="93" customWidth="1"/>
    <col min="15" max="15" width="43.28515625" style="20" customWidth="1"/>
    <col min="16" max="16384" width="9.140625" style="20"/>
  </cols>
  <sheetData>
    <row r="1" spans="2:20" x14ac:dyDescent="0.2">
      <c r="B1" s="19" t="str">
        <f>+Form!B1</f>
        <v>Updated 07-08-2026</v>
      </c>
      <c r="H1" s="22"/>
      <c r="K1" s="23"/>
    </row>
    <row r="2" spans="2:20" s="57" customFormat="1" x14ac:dyDescent="0.2">
      <c r="C2" s="70" t="s">
        <v>0</v>
      </c>
      <c r="D2" s="70"/>
      <c r="E2" s="70"/>
      <c r="F2" s="71"/>
      <c r="G2" s="70"/>
      <c r="H2" s="70"/>
      <c r="I2" s="70"/>
      <c r="J2" s="70"/>
      <c r="K2" s="71"/>
      <c r="N2" s="93"/>
    </row>
    <row r="3" spans="2:20" s="57" customFormat="1" x14ac:dyDescent="0.2">
      <c r="C3" s="70" t="s">
        <v>26</v>
      </c>
      <c r="D3" s="70"/>
      <c r="E3" s="70"/>
      <c r="F3" s="71"/>
      <c r="G3" s="70"/>
      <c r="H3" s="70"/>
      <c r="I3" s="70"/>
      <c r="J3" s="70"/>
      <c r="K3" s="71"/>
      <c r="N3" s="93"/>
    </row>
    <row r="4" spans="2:20" s="29" customFormat="1" ht="18" x14ac:dyDescent="0.25">
      <c r="B4" s="25"/>
      <c r="C4" s="26"/>
      <c r="D4" s="27"/>
      <c r="E4" s="27"/>
      <c r="F4" s="126" t="str">
        <f>+Form!F4</f>
        <v>2026-2027</v>
      </c>
      <c r="G4" s="126"/>
      <c r="H4" s="126"/>
      <c r="I4" s="27"/>
      <c r="J4" s="27"/>
      <c r="K4" s="28"/>
      <c r="N4" s="98" t="s">
        <v>77</v>
      </c>
    </row>
    <row r="6" spans="2:20" customFormat="1" ht="18" x14ac:dyDescent="0.2">
      <c r="B6" s="5"/>
      <c r="C6" s="6" t="s">
        <v>65</v>
      </c>
      <c r="D6" s="6" t="s">
        <v>1</v>
      </c>
      <c r="E6" s="6" t="s">
        <v>64</v>
      </c>
      <c r="F6" s="7" t="s">
        <v>2</v>
      </c>
      <c r="G6" s="8"/>
      <c r="H6" s="67" t="s">
        <v>65</v>
      </c>
      <c r="I6" s="67" t="s">
        <v>1</v>
      </c>
      <c r="J6" s="67" t="s">
        <v>64</v>
      </c>
      <c r="K6" s="68" t="s">
        <v>2</v>
      </c>
      <c r="L6" s="8"/>
      <c r="M6" s="90"/>
      <c r="N6" s="95"/>
    </row>
    <row r="7" spans="2:20" ht="15.75" x14ac:dyDescent="0.25">
      <c r="B7" s="30"/>
      <c r="C7" s="127" t="s">
        <v>34</v>
      </c>
      <c r="D7" s="128"/>
      <c r="E7" s="128"/>
      <c r="F7" s="129"/>
      <c r="G7" s="66"/>
      <c r="H7" s="130" t="s">
        <v>43</v>
      </c>
      <c r="I7" s="131"/>
      <c r="J7" s="131"/>
      <c r="K7" s="131"/>
      <c r="L7" s="31"/>
      <c r="M7" s="57"/>
      <c r="N7" s="169" t="s">
        <v>78</v>
      </c>
    </row>
    <row r="8" spans="2:20" ht="12.75" customHeight="1" x14ac:dyDescent="0.2">
      <c r="B8" s="32"/>
      <c r="C8" s="120" t="s">
        <v>29</v>
      </c>
      <c r="D8" s="121"/>
      <c r="E8" s="121"/>
      <c r="F8" s="132"/>
      <c r="G8" s="64"/>
      <c r="H8" s="133"/>
      <c r="I8" s="134"/>
      <c r="J8" s="134"/>
      <c r="K8" s="134"/>
      <c r="L8" s="31"/>
      <c r="M8" s="57"/>
      <c r="N8" s="169"/>
    </row>
    <row r="9" spans="2:20" ht="15.75" customHeight="1" x14ac:dyDescent="0.2">
      <c r="B9" s="32" t="s">
        <v>56</v>
      </c>
      <c r="C9" s="40"/>
      <c r="D9" s="40"/>
      <c r="E9" s="40"/>
      <c r="F9" s="15"/>
      <c r="G9" s="65" t="s">
        <v>8</v>
      </c>
      <c r="H9" s="124" t="s">
        <v>72</v>
      </c>
      <c r="I9" s="125"/>
      <c r="J9" s="125"/>
      <c r="K9" s="125"/>
      <c r="L9" s="69"/>
      <c r="N9" s="169"/>
    </row>
    <row r="10" spans="2:20" ht="17.25" customHeight="1" x14ac:dyDescent="0.2">
      <c r="B10" s="37" t="s">
        <v>56</v>
      </c>
      <c r="C10" s="40"/>
      <c r="D10" s="40"/>
      <c r="E10" s="40"/>
      <c r="F10" s="15"/>
      <c r="G10" s="47" t="s">
        <v>8</v>
      </c>
      <c r="H10" s="124" t="s">
        <v>71</v>
      </c>
      <c r="I10" s="125"/>
      <c r="J10" s="125"/>
      <c r="K10" s="125"/>
      <c r="L10" s="69"/>
      <c r="N10" s="169"/>
    </row>
    <row r="11" spans="2:20" ht="15.75" customHeight="1" x14ac:dyDescent="0.2">
      <c r="B11" s="37" t="s">
        <v>56</v>
      </c>
      <c r="C11" s="40"/>
      <c r="D11" s="40"/>
      <c r="E11" s="40"/>
      <c r="F11" s="72"/>
      <c r="G11" s="47" t="s">
        <v>8</v>
      </c>
      <c r="H11" s="122"/>
      <c r="I11" s="123"/>
      <c r="J11" s="123"/>
      <c r="K11" s="123"/>
      <c r="L11" s="35"/>
      <c r="N11" s="169"/>
    </row>
    <row r="12" spans="2:20" ht="13.5" customHeight="1" x14ac:dyDescent="0.2">
      <c r="B12" s="32"/>
      <c r="C12" s="120" t="s">
        <v>30</v>
      </c>
      <c r="D12" s="121"/>
      <c r="E12" s="121"/>
      <c r="F12" s="121"/>
      <c r="G12" s="39"/>
      <c r="H12" s="122" t="s">
        <v>31</v>
      </c>
      <c r="I12" s="123"/>
      <c r="J12" s="123"/>
      <c r="K12" s="123"/>
      <c r="L12" s="33"/>
      <c r="M12" s="57"/>
      <c r="N12" s="96"/>
    </row>
    <row r="13" spans="2:20" ht="20.25" customHeight="1" thickBot="1" x14ac:dyDescent="0.25">
      <c r="B13" s="37" t="s">
        <v>56</v>
      </c>
      <c r="C13" s="73">
        <v>119002</v>
      </c>
      <c r="D13" s="73">
        <v>4900</v>
      </c>
      <c r="E13" s="74" t="s">
        <v>10</v>
      </c>
      <c r="F13" s="72">
        <v>5000</v>
      </c>
      <c r="G13" s="38" t="s">
        <v>8</v>
      </c>
      <c r="H13" s="75">
        <v>119002</v>
      </c>
      <c r="I13" s="40">
        <v>4700</v>
      </c>
      <c r="J13" s="40" t="str">
        <f>+E13</f>
        <v>5T0050</v>
      </c>
      <c r="K13" s="15">
        <f>+F13</f>
        <v>5000</v>
      </c>
      <c r="L13" s="38" t="s">
        <v>9</v>
      </c>
      <c r="N13" s="169" t="s">
        <v>79</v>
      </c>
    </row>
    <row r="14" spans="2:20" ht="16.5" customHeight="1" thickBot="1" x14ac:dyDescent="0.25">
      <c r="E14" s="51" t="s">
        <v>70</v>
      </c>
      <c r="F14" s="9">
        <f>SUM(F13:F13)+SUM(F9:F11)</f>
        <v>5000</v>
      </c>
      <c r="K14" s="9">
        <f>SUM(K13:K13)+SUM(K9:K11)</f>
        <v>5000</v>
      </c>
      <c r="N14" s="169"/>
      <c r="O14" s="41"/>
      <c r="P14" s="41"/>
      <c r="Q14" s="41"/>
      <c r="R14" s="41"/>
      <c r="S14" s="41"/>
      <c r="T14" s="41"/>
    </row>
    <row r="15" spans="2:20" ht="3.75" customHeight="1" x14ac:dyDescent="0.2">
      <c r="N15" s="96"/>
      <c r="O15" s="41"/>
      <c r="P15" s="41"/>
      <c r="Q15" s="41"/>
      <c r="R15" s="41"/>
      <c r="S15" s="41"/>
      <c r="T15" s="41"/>
    </row>
    <row r="16" spans="2:20" ht="15.75" x14ac:dyDescent="0.25">
      <c r="B16" s="37"/>
      <c r="C16" s="135" t="s">
        <v>32</v>
      </c>
      <c r="D16" s="136"/>
      <c r="E16" s="136"/>
      <c r="F16" s="137"/>
      <c r="G16" s="39"/>
      <c r="H16" s="135" t="s">
        <v>33</v>
      </c>
      <c r="I16" s="136"/>
      <c r="J16" s="136"/>
      <c r="K16" s="137"/>
      <c r="L16" s="39"/>
      <c r="M16" s="57"/>
      <c r="N16" s="96"/>
      <c r="O16" s="41"/>
      <c r="P16" s="86" t="s">
        <v>37</v>
      </c>
      <c r="Q16" s="86" t="s">
        <v>38</v>
      </c>
      <c r="R16" s="41"/>
      <c r="S16" s="41"/>
      <c r="T16" s="41"/>
    </row>
    <row r="17" spans="2:23" ht="15.75" customHeight="1" x14ac:dyDescent="0.2">
      <c r="B17" s="37" t="s">
        <v>56</v>
      </c>
      <c r="C17" s="73">
        <v>119002</v>
      </c>
      <c r="D17" s="73">
        <v>4900</v>
      </c>
      <c r="E17" s="73">
        <v>60015</v>
      </c>
      <c r="F17" s="15">
        <v>5000</v>
      </c>
      <c r="G17" s="38" t="s">
        <v>8</v>
      </c>
      <c r="H17" s="76">
        <v>119002</v>
      </c>
      <c r="I17" s="73">
        <v>4700</v>
      </c>
      <c r="J17" s="73">
        <v>60015</v>
      </c>
      <c r="K17" s="15">
        <v>2000</v>
      </c>
      <c r="L17" s="38" t="s">
        <v>9</v>
      </c>
      <c r="N17" s="169" t="s">
        <v>81</v>
      </c>
      <c r="O17" s="41"/>
      <c r="P17" s="86">
        <f>ROUND(IFERROR(VLOOKUP(E17,Form!$D$61:$E$90,2,FALSE),0)*F17,2)</f>
        <v>0</v>
      </c>
      <c r="Q17" s="86">
        <f>ROUND(IFERROR(VLOOKUP(J17,Form!$D$61:$E$90,2,FALSE),0)*K17,2)</f>
        <v>0</v>
      </c>
      <c r="R17" s="41"/>
      <c r="S17" s="41"/>
      <c r="T17" s="41"/>
    </row>
    <row r="18" spans="2:23" ht="15.75" customHeight="1" x14ac:dyDescent="0.2">
      <c r="B18" s="37" t="s">
        <v>56</v>
      </c>
      <c r="C18" s="75"/>
      <c r="D18" s="40"/>
      <c r="E18" s="40"/>
      <c r="F18" s="15"/>
      <c r="G18" s="38" t="s">
        <v>8</v>
      </c>
      <c r="H18" s="76">
        <v>119002</v>
      </c>
      <c r="I18" s="73">
        <v>4700</v>
      </c>
      <c r="J18" s="73">
        <v>60023</v>
      </c>
      <c r="K18" s="15">
        <v>1500</v>
      </c>
      <c r="L18" s="38" t="s">
        <v>9</v>
      </c>
      <c r="N18" s="169"/>
      <c r="O18" s="41"/>
      <c r="P18" s="86">
        <f>ROUND(IFERROR(VLOOKUP(E18,Form!$D$61:$E$90,2,FALSE),0)*F18,2)</f>
        <v>0</v>
      </c>
      <c r="Q18" s="86">
        <f>ROUND(IFERROR(VLOOKUP(J18,Form!$D$61:$E$90,2,FALSE),0)*K18,2)</f>
        <v>226.65</v>
      </c>
      <c r="R18" s="41"/>
      <c r="S18" s="41"/>
      <c r="T18" s="41"/>
    </row>
    <row r="19" spans="2:23" ht="15.75" customHeight="1" x14ac:dyDescent="0.25">
      <c r="B19" s="37" t="s">
        <v>56</v>
      </c>
      <c r="C19" s="75"/>
      <c r="D19" s="40"/>
      <c r="E19" s="40"/>
      <c r="F19" s="15"/>
      <c r="G19" s="38" t="s">
        <v>8</v>
      </c>
      <c r="H19" s="76">
        <v>119002</v>
      </c>
      <c r="I19" s="73">
        <v>4700</v>
      </c>
      <c r="J19" s="73">
        <v>70024</v>
      </c>
      <c r="K19" s="15">
        <v>1410.15</v>
      </c>
      <c r="L19" s="38" t="s">
        <v>9</v>
      </c>
      <c r="N19" s="169"/>
      <c r="O19" s="87"/>
      <c r="P19" s="86">
        <f>ROUND(IFERROR(VLOOKUP(E19,Form!$D$61:$E$90,2,FALSE),0)*F19,2)</f>
        <v>0</v>
      </c>
      <c r="Q19" s="86">
        <f>ROUND(IFERROR(VLOOKUP(J19,Form!$D$61:$E$90,2,FALSE),0)*K19,2)</f>
        <v>0</v>
      </c>
      <c r="R19" s="41"/>
      <c r="S19" s="41"/>
      <c r="T19" s="41"/>
    </row>
    <row r="20" spans="2:23" ht="15.75" customHeight="1" x14ac:dyDescent="0.2">
      <c r="B20" s="37" t="s">
        <v>56</v>
      </c>
      <c r="C20" s="75"/>
      <c r="D20" s="40"/>
      <c r="E20" s="40"/>
      <c r="F20" s="15"/>
      <c r="G20" s="38" t="s">
        <v>8</v>
      </c>
      <c r="H20" s="75"/>
      <c r="I20" s="40"/>
      <c r="J20" s="40"/>
      <c r="K20" s="15"/>
      <c r="L20" s="38" t="s">
        <v>9</v>
      </c>
      <c r="N20" s="96"/>
      <c r="O20" s="41"/>
      <c r="P20" s="86">
        <f>ROUND(IFERROR(VLOOKUP(E20,Form!$D$61:$E$90,2,FALSE),0)*F20,2)</f>
        <v>0</v>
      </c>
      <c r="Q20" s="86">
        <f>ROUND(IFERROR(VLOOKUP(J20,Form!$D$61:$E$90,2,FALSE),0)*K20,2)</f>
        <v>0</v>
      </c>
      <c r="R20" s="41"/>
      <c r="S20" s="41"/>
      <c r="T20" s="41"/>
    </row>
    <row r="21" spans="2:23" ht="15.75" customHeight="1" x14ac:dyDescent="0.2">
      <c r="B21" s="37" t="s">
        <v>56</v>
      </c>
      <c r="C21" s="75"/>
      <c r="D21" s="40"/>
      <c r="E21" s="40"/>
      <c r="F21" s="15"/>
      <c r="G21" s="38" t="s">
        <v>8</v>
      </c>
      <c r="H21" s="75"/>
      <c r="I21" s="40"/>
      <c r="J21" s="40"/>
      <c r="K21" s="15"/>
      <c r="L21" s="38" t="s">
        <v>9</v>
      </c>
      <c r="N21" s="96"/>
      <c r="O21" s="41"/>
      <c r="P21" s="86">
        <f>ROUND(IFERROR(VLOOKUP(E21,Form!$D$61:$E$90,2,FALSE),0)*F21,2)</f>
        <v>0</v>
      </c>
      <c r="Q21" s="86">
        <f>ROUND(IFERROR(VLOOKUP(J21,Form!$D$61:$E$90,2,FALSE),0)*K21,2)</f>
        <v>0</v>
      </c>
      <c r="R21" s="41"/>
      <c r="S21" s="41"/>
      <c r="T21" s="41"/>
    </row>
    <row r="22" spans="2:23" ht="15.75" customHeight="1" x14ac:dyDescent="0.2">
      <c r="B22" s="37" t="s">
        <v>56</v>
      </c>
      <c r="C22" s="75"/>
      <c r="D22" s="40"/>
      <c r="E22" s="40"/>
      <c r="F22" s="15"/>
      <c r="G22" s="38" t="s">
        <v>8</v>
      </c>
      <c r="H22" s="75"/>
      <c r="I22" s="40"/>
      <c r="J22" s="40"/>
      <c r="K22" s="15"/>
      <c r="L22" s="38" t="s">
        <v>9</v>
      </c>
      <c r="N22" s="175" t="s">
        <v>80</v>
      </c>
      <c r="O22" s="41"/>
      <c r="P22" s="86">
        <f>ROUND(IFERROR(VLOOKUP(E22,Form!$D$61:$E$90,2,FALSE),0)*F22,2)</f>
        <v>0</v>
      </c>
      <c r="Q22" s="86">
        <f>ROUND(IFERROR(VLOOKUP(J22,Form!$D$61:$E$90,2,FALSE),0)*K22,2)</f>
        <v>0</v>
      </c>
      <c r="R22" s="41"/>
      <c r="S22" s="41"/>
      <c r="T22" s="41"/>
    </row>
    <row r="23" spans="2:23" ht="15.75" customHeight="1" thickBot="1" x14ac:dyDescent="0.25">
      <c r="B23" s="37" t="s">
        <v>56</v>
      </c>
      <c r="C23" s="42" t="str">
        <f>IF($F$23&gt;0,C17," ")</f>
        <v xml:space="preserve"> </v>
      </c>
      <c r="D23" s="42" t="str">
        <f>IF($F$23&gt;0,D17," ")</f>
        <v xml:space="preserve"> </v>
      </c>
      <c r="E23" s="42" t="s">
        <v>49</v>
      </c>
      <c r="F23" s="14">
        <f>+P23</f>
        <v>0</v>
      </c>
      <c r="G23" s="38" t="s">
        <v>8</v>
      </c>
      <c r="H23" s="42">
        <f>IF($K$23&gt;0,H17," ")</f>
        <v>119002</v>
      </c>
      <c r="I23" s="42">
        <f>IF($K$23&gt;0,I17," ")</f>
        <v>4700</v>
      </c>
      <c r="J23" s="42" t="s">
        <v>49</v>
      </c>
      <c r="K23" s="14">
        <f>+Q23</f>
        <v>226.65</v>
      </c>
      <c r="L23" s="38" t="s">
        <v>9</v>
      </c>
      <c r="N23" s="175"/>
      <c r="O23" s="41"/>
      <c r="P23" s="86">
        <f>SUM(P17:P22)</f>
        <v>0</v>
      </c>
      <c r="Q23" s="86">
        <f>SUM(Q17:Q22)</f>
        <v>226.65</v>
      </c>
      <c r="R23" s="41"/>
      <c r="S23" s="41"/>
      <c r="T23" s="41"/>
    </row>
    <row r="24" spans="2:23" ht="16.5" customHeight="1" thickBot="1" x14ac:dyDescent="0.25">
      <c r="E24" s="43" t="s">
        <v>44</v>
      </c>
      <c r="F24" s="9">
        <f>SUM(F17:F23)</f>
        <v>5000</v>
      </c>
      <c r="K24" s="9">
        <f>SUM(K17:K23)</f>
        <v>5136.7999999999993</v>
      </c>
      <c r="N24" s="96"/>
      <c r="O24" s="41"/>
      <c r="P24" s="86"/>
      <c r="Q24" s="86"/>
      <c r="R24" s="41"/>
      <c r="S24" s="41"/>
      <c r="T24" s="41"/>
    </row>
    <row r="25" spans="2:23" ht="7.5" customHeight="1" x14ac:dyDescent="0.25">
      <c r="F25" s="44"/>
      <c r="K25" s="44"/>
      <c r="N25" s="96"/>
      <c r="O25" s="87"/>
      <c r="P25" s="41"/>
      <c r="Q25" s="41"/>
      <c r="R25" s="41"/>
      <c r="S25" s="41"/>
      <c r="T25" s="41"/>
    </row>
    <row r="26" spans="2:23" ht="12.75" x14ac:dyDescent="0.2">
      <c r="B26" s="37" t="s">
        <v>7</v>
      </c>
      <c r="C26" s="45">
        <f>+C13</f>
        <v>119002</v>
      </c>
      <c r="D26" s="45">
        <f>+D13</f>
        <v>4900</v>
      </c>
      <c r="E26" s="45" t="str">
        <f>+E13</f>
        <v>5T0050</v>
      </c>
      <c r="F26" s="13">
        <f>+F13</f>
        <v>5000</v>
      </c>
      <c r="G26" s="38" t="s">
        <v>9</v>
      </c>
      <c r="H26" s="46">
        <f>+H13</f>
        <v>119002</v>
      </c>
      <c r="I26" s="45">
        <f>+I13</f>
        <v>4700</v>
      </c>
      <c r="J26" s="45" t="str">
        <f>+J13</f>
        <v>5T0050</v>
      </c>
      <c r="K26" s="13">
        <f>+K13</f>
        <v>5000</v>
      </c>
      <c r="L26" s="38" t="s">
        <v>8</v>
      </c>
      <c r="N26" s="20"/>
    </row>
    <row r="27" spans="2:23" ht="12.75" customHeight="1" x14ac:dyDescent="0.2">
      <c r="B27" s="20"/>
      <c r="I27" s="47" t="s">
        <v>5</v>
      </c>
      <c r="J27" s="138">
        <f>+F14+K14+F24+K24+SUM(F26:F26)+SUM(K26:K26)</f>
        <v>30136.799999999999</v>
      </c>
      <c r="K27" s="139"/>
      <c r="N27" s="175" t="s">
        <v>82</v>
      </c>
    </row>
    <row r="28" spans="2:23" ht="6" customHeight="1" thickBot="1" x14ac:dyDescent="0.25">
      <c r="B28" s="48"/>
      <c r="C28" s="49"/>
      <c r="D28" s="49"/>
      <c r="E28" s="49"/>
      <c r="F28" s="3"/>
      <c r="G28" s="50"/>
      <c r="H28" s="49"/>
      <c r="I28" s="49"/>
      <c r="J28" s="49"/>
      <c r="K28" s="3"/>
      <c r="L28" s="50"/>
      <c r="M28" s="50"/>
      <c r="N28" s="175"/>
      <c r="P28" s="41"/>
      <c r="Q28" s="41"/>
      <c r="R28" s="41"/>
      <c r="S28" s="41"/>
      <c r="T28" s="41"/>
    </row>
    <row r="29" spans="2:23" ht="14.25" customHeight="1" thickBot="1" x14ac:dyDescent="0.25">
      <c r="C29" s="22"/>
      <c r="D29" s="22"/>
      <c r="E29" s="51" t="s">
        <v>60</v>
      </c>
      <c r="F29" s="4">
        <f>-F14+F24</f>
        <v>0</v>
      </c>
      <c r="G29" s="52"/>
      <c r="J29" s="52"/>
      <c r="K29" s="4">
        <f>+K14-K24</f>
        <v>-136.79999999999927</v>
      </c>
      <c r="N29" s="175"/>
      <c r="O29" s="41"/>
      <c r="P29" s="53"/>
      <c r="Q29" s="53"/>
      <c r="R29" s="53"/>
      <c r="S29" s="53"/>
      <c r="T29" s="53"/>
      <c r="U29" s="53"/>
      <c r="V29" s="53"/>
      <c r="W29" s="53"/>
    </row>
    <row r="30" spans="2:23" ht="13.5" customHeight="1" thickBot="1" x14ac:dyDescent="0.25">
      <c r="C30" s="54"/>
      <c r="E30" s="55" t="s">
        <v>59</v>
      </c>
      <c r="G30" s="52"/>
      <c r="H30" s="140">
        <f>+K24-F24</f>
        <v>136.79999999999927</v>
      </c>
      <c r="I30" s="141"/>
      <c r="J30" s="142" t="s">
        <v>62</v>
      </c>
      <c r="K30" s="143"/>
      <c r="L30" s="143"/>
      <c r="M30" s="91"/>
      <c r="N30" s="175"/>
      <c r="O30" s="176" t="s">
        <v>61</v>
      </c>
      <c r="P30" s="41"/>
      <c r="Q30" s="41"/>
      <c r="R30" s="41"/>
      <c r="S30" s="41"/>
      <c r="T30" s="41"/>
    </row>
    <row r="31" spans="2:23" ht="15" customHeight="1" x14ac:dyDescent="0.2">
      <c r="C31" s="155" t="s">
        <v>3</v>
      </c>
      <c r="D31" s="177" t="s">
        <v>76</v>
      </c>
      <c r="E31" s="178"/>
      <c r="F31" s="178"/>
      <c r="G31" s="178"/>
      <c r="H31" s="178"/>
      <c r="I31" s="178"/>
      <c r="J31" s="178"/>
      <c r="K31" s="179"/>
      <c r="L31" s="56"/>
      <c r="M31" s="56"/>
      <c r="N31" s="97"/>
      <c r="O31" s="176"/>
      <c r="P31" s="41"/>
      <c r="Q31" s="41"/>
      <c r="R31" s="41"/>
      <c r="S31" s="41"/>
      <c r="T31" s="41"/>
    </row>
    <row r="32" spans="2:23" ht="18" customHeight="1" x14ac:dyDescent="0.2">
      <c r="C32" s="155"/>
      <c r="D32" s="180"/>
      <c r="E32" s="181"/>
      <c r="F32" s="181"/>
      <c r="G32" s="181"/>
      <c r="H32" s="181"/>
      <c r="I32" s="181"/>
      <c r="J32" s="181"/>
      <c r="K32" s="182"/>
      <c r="L32" s="56"/>
      <c r="M32" s="56"/>
      <c r="N32" s="98" t="s">
        <v>83</v>
      </c>
      <c r="O32" s="176"/>
      <c r="P32" s="41"/>
      <c r="Q32" s="41"/>
      <c r="R32" s="41"/>
      <c r="S32" s="41"/>
      <c r="T32" s="41"/>
    </row>
    <row r="33" spans="2:20" ht="18" x14ac:dyDescent="0.2">
      <c r="C33" s="155"/>
      <c r="D33" s="180"/>
      <c r="E33" s="181"/>
      <c r="F33" s="181"/>
      <c r="G33" s="181"/>
      <c r="H33" s="181"/>
      <c r="I33" s="181"/>
      <c r="J33" s="181"/>
      <c r="K33" s="182"/>
      <c r="L33" s="56"/>
      <c r="M33" s="56"/>
      <c r="O33" s="176"/>
      <c r="P33" s="41"/>
      <c r="Q33" s="41"/>
      <c r="R33" s="41"/>
      <c r="S33" s="41"/>
      <c r="T33" s="41"/>
    </row>
    <row r="34" spans="2:20" ht="15" customHeight="1" x14ac:dyDescent="0.25">
      <c r="C34" s="155"/>
      <c r="D34" s="165" t="s">
        <v>6</v>
      </c>
      <c r="E34" s="166"/>
      <c r="F34" s="77"/>
      <c r="G34" s="77"/>
      <c r="H34" s="183" t="s">
        <v>74</v>
      </c>
      <c r="I34" s="183"/>
      <c r="J34" s="183"/>
      <c r="K34" s="184"/>
      <c r="L34" s="56"/>
      <c r="M34" s="56"/>
      <c r="N34" s="97"/>
      <c r="O34" s="176"/>
      <c r="P34" s="41"/>
      <c r="Q34" s="41"/>
      <c r="R34" s="41"/>
      <c r="S34" s="41"/>
      <c r="T34" s="41"/>
    </row>
    <row r="35" spans="2:20" x14ac:dyDescent="0.2">
      <c r="C35" s="57"/>
      <c r="D35" s="57"/>
      <c r="E35" s="57"/>
      <c r="F35" s="58"/>
      <c r="G35" s="57"/>
      <c r="H35" s="57"/>
      <c r="I35" s="57"/>
      <c r="J35" s="57"/>
      <c r="N35" s="169" t="s">
        <v>85</v>
      </c>
      <c r="O35" s="41"/>
      <c r="P35" s="41"/>
      <c r="Q35" s="41"/>
      <c r="R35" s="41"/>
      <c r="S35" s="41"/>
      <c r="T35" s="41"/>
    </row>
    <row r="36" spans="2:20" ht="18.75" customHeight="1" x14ac:dyDescent="0.2">
      <c r="B36" s="148" t="s">
        <v>40</v>
      </c>
      <c r="C36" s="148"/>
      <c r="D36" s="170" t="s">
        <v>84</v>
      </c>
      <c r="E36" s="171"/>
      <c r="F36" s="171"/>
      <c r="G36" s="171"/>
      <c r="H36" s="172"/>
      <c r="I36" s="59" t="s">
        <v>41</v>
      </c>
      <c r="J36" s="173">
        <v>43276</v>
      </c>
      <c r="K36" s="174"/>
      <c r="L36" s="60"/>
      <c r="M36" s="60"/>
      <c r="N36" s="169"/>
      <c r="O36" s="41"/>
      <c r="P36" s="41"/>
      <c r="Q36" s="41"/>
      <c r="R36" s="41"/>
      <c r="S36" s="41"/>
      <c r="T36" s="41"/>
    </row>
    <row r="37" spans="2:20" ht="18.75" customHeight="1" x14ac:dyDescent="0.2">
      <c r="B37" s="148" t="s">
        <v>39</v>
      </c>
      <c r="C37" s="148"/>
      <c r="D37" s="170" t="s">
        <v>84</v>
      </c>
      <c r="E37" s="171"/>
      <c r="F37" s="171"/>
      <c r="G37" s="171"/>
      <c r="H37" s="172"/>
      <c r="I37" s="59" t="s">
        <v>41</v>
      </c>
      <c r="J37" s="173">
        <v>43276</v>
      </c>
      <c r="K37" s="174"/>
      <c r="L37" s="58"/>
      <c r="M37" s="58"/>
      <c r="N37" s="169"/>
      <c r="O37" s="41"/>
    </row>
    <row r="38" spans="2:20" customFormat="1" ht="14.25" customHeight="1" x14ac:dyDescent="0.2">
      <c r="B38" s="145" t="s">
        <v>68</v>
      </c>
      <c r="C38" s="145"/>
      <c r="D38" s="145"/>
      <c r="E38" s="145"/>
      <c r="F38" s="145"/>
      <c r="G38" s="145"/>
      <c r="H38" s="145"/>
      <c r="I38" s="145"/>
      <c r="J38" s="145"/>
      <c r="K38" s="145"/>
      <c r="N38" s="169"/>
    </row>
    <row r="39" spans="2:20" customFormat="1" x14ac:dyDescent="0.2">
      <c r="B39" s="18"/>
      <c r="C39" s="10" t="s">
        <v>69</v>
      </c>
      <c r="D39" s="10"/>
      <c r="E39" s="10"/>
      <c r="F39" s="11"/>
      <c r="G39" s="10"/>
      <c r="H39" s="10"/>
      <c r="I39" s="10"/>
      <c r="J39" s="10"/>
      <c r="K39" s="11"/>
      <c r="N39" s="94"/>
      <c r="O39" s="12"/>
      <c r="P39" s="10"/>
    </row>
    <row r="40" spans="2:20" customFormat="1" x14ac:dyDescent="0.2">
      <c r="B40" s="146" t="s">
        <v>66</v>
      </c>
      <c r="C40" s="146"/>
      <c r="D40" s="12" t="s">
        <v>10</v>
      </c>
      <c r="E40" s="10" t="s">
        <v>27</v>
      </c>
      <c r="F40" s="11"/>
      <c r="G40" s="10"/>
      <c r="H40" s="10"/>
      <c r="I40" s="10"/>
      <c r="J40" s="10"/>
      <c r="K40" s="11"/>
      <c r="N40" s="94"/>
    </row>
    <row r="41" spans="2:20" customFormat="1" x14ac:dyDescent="0.2">
      <c r="B41" s="18"/>
      <c r="C41" s="10"/>
      <c r="D41" s="12" t="s">
        <v>11</v>
      </c>
      <c r="E41" s="10" t="s">
        <v>13</v>
      </c>
      <c r="F41" s="11"/>
      <c r="G41" s="10"/>
      <c r="H41" s="10"/>
      <c r="I41" s="10"/>
      <c r="J41" s="10"/>
      <c r="K41" s="11"/>
      <c r="N41" s="94"/>
    </row>
    <row r="42" spans="2:20" customFormat="1" x14ac:dyDescent="0.2">
      <c r="B42" s="18"/>
      <c r="C42" s="10"/>
      <c r="D42" s="12" t="s">
        <v>4</v>
      </c>
      <c r="E42" s="10" t="s">
        <v>12</v>
      </c>
      <c r="F42" s="11"/>
      <c r="G42" s="10"/>
      <c r="H42" s="10"/>
      <c r="I42" s="10"/>
      <c r="J42" s="10"/>
      <c r="K42" s="11"/>
      <c r="N42" s="94"/>
    </row>
    <row r="43" spans="2:20" customFormat="1" x14ac:dyDescent="0.2">
      <c r="B43" s="17" t="s">
        <v>67</v>
      </c>
      <c r="C43" s="10"/>
      <c r="D43" s="12">
        <v>70024</v>
      </c>
      <c r="E43" s="10" t="s">
        <v>42</v>
      </c>
      <c r="F43" s="11"/>
      <c r="G43" s="10"/>
      <c r="H43" s="10"/>
      <c r="I43" s="10"/>
      <c r="J43" s="10"/>
      <c r="K43" s="11"/>
      <c r="N43" s="94"/>
      <c r="P43" s="10"/>
    </row>
    <row r="44" spans="2:20" customFormat="1" x14ac:dyDescent="0.2">
      <c r="B44" s="18"/>
      <c r="C44" s="10"/>
      <c r="D44" s="12">
        <v>60015</v>
      </c>
      <c r="E44" s="10" t="s">
        <v>19</v>
      </c>
      <c r="F44" s="11"/>
      <c r="G44" s="10"/>
      <c r="H44" s="12">
        <v>60023</v>
      </c>
      <c r="I44" s="10" t="s">
        <v>47</v>
      </c>
      <c r="J44" s="10"/>
      <c r="K44" s="11"/>
      <c r="N44" s="94"/>
      <c r="O44" s="12"/>
      <c r="P44" s="10"/>
    </row>
    <row r="45" spans="2:20" customFormat="1" x14ac:dyDescent="0.2">
      <c r="B45" s="18"/>
      <c r="C45" s="10"/>
      <c r="D45" s="12">
        <v>60016</v>
      </c>
      <c r="E45" s="10" t="s">
        <v>20</v>
      </c>
      <c r="F45" s="11"/>
      <c r="G45" s="10"/>
      <c r="H45" s="12" t="s">
        <v>15</v>
      </c>
      <c r="I45" s="10" t="s">
        <v>22</v>
      </c>
      <c r="J45" s="10"/>
      <c r="K45" s="11"/>
      <c r="N45" s="94"/>
      <c r="O45" s="12"/>
      <c r="P45" s="10"/>
    </row>
    <row r="46" spans="2:20" customFormat="1" x14ac:dyDescent="0.2">
      <c r="B46" s="18"/>
      <c r="C46" s="10"/>
      <c r="D46" s="12">
        <v>60017</v>
      </c>
      <c r="E46" s="10" t="s">
        <v>21</v>
      </c>
      <c r="F46" s="11"/>
      <c r="G46" s="10"/>
      <c r="H46" s="12" t="s">
        <v>18</v>
      </c>
      <c r="I46" s="10" t="s">
        <v>25</v>
      </c>
      <c r="J46" s="10"/>
      <c r="K46" s="11"/>
      <c r="N46" s="94"/>
      <c r="O46" s="12"/>
      <c r="P46" s="10"/>
    </row>
    <row r="47" spans="2:20" customFormat="1" x14ac:dyDescent="0.2">
      <c r="B47" s="18"/>
      <c r="C47" s="10"/>
      <c r="D47" s="12">
        <v>60018</v>
      </c>
      <c r="E47" s="10" t="s">
        <v>51</v>
      </c>
      <c r="F47" s="11"/>
      <c r="G47" s="10"/>
      <c r="H47" s="12" t="s">
        <v>17</v>
      </c>
      <c r="I47" s="10" t="s">
        <v>48</v>
      </c>
      <c r="J47" s="10"/>
      <c r="K47" s="11"/>
      <c r="N47" s="94"/>
      <c r="O47" s="12"/>
      <c r="P47" s="10"/>
    </row>
    <row r="48" spans="2:20" customFormat="1" x14ac:dyDescent="0.2">
      <c r="B48" s="18"/>
      <c r="C48" s="10"/>
      <c r="D48" s="12">
        <v>60022</v>
      </c>
      <c r="E48" s="10" t="s">
        <v>52</v>
      </c>
      <c r="F48" s="11"/>
      <c r="G48" s="10"/>
      <c r="H48" s="12" t="s">
        <v>16</v>
      </c>
      <c r="I48" s="10" t="s">
        <v>23</v>
      </c>
      <c r="J48" s="10"/>
      <c r="K48" s="11"/>
      <c r="N48" s="94"/>
      <c r="O48" s="12"/>
      <c r="P48" s="10"/>
    </row>
    <row r="49" spans="1:16" customFormat="1" x14ac:dyDescent="0.2">
      <c r="B49" s="18"/>
      <c r="C49" s="10"/>
      <c r="D49" s="12">
        <v>60020</v>
      </c>
      <c r="E49" s="10" t="s">
        <v>53</v>
      </c>
      <c r="F49" s="11"/>
      <c r="G49" s="10"/>
      <c r="H49" s="12" t="s">
        <v>35</v>
      </c>
      <c r="I49" s="10" t="s">
        <v>24</v>
      </c>
      <c r="J49" s="10"/>
      <c r="K49" s="11"/>
      <c r="N49" s="94"/>
      <c r="O49" s="12"/>
      <c r="P49" s="10"/>
    </row>
    <row r="50" spans="1:16" customFormat="1" x14ac:dyDescent="0.2">
      <c r="B50" s="18"/>
      <c r="C50" s="10"/>
      <c r="D50" s="12" t="s">
        <v>14</v>
      </c>
      <c r="E50" s="10" t="s">
        <v>54</v>
      </c>
      <c r="F50" s="11"/>
      <c r="G50" s="10"/>
      <c r="H50" s="12" t="s">
        <v>49</v>
      </c>
      <c r="I50" s="10" t="s">
        <v>50</v>
      </c>
      <c r="J50" s="10"/>
      <c r="K50" s="11"/>
      <c r="N50" s="94"/>
      <c r="O50" s="12"/>
      <c r="P50" s="10"/>
    </row>
    <row r="51" spans="1:16" ht="42.75" customHeight="1" x14ac:dyDescent="0.2">
      <c r="B51" s="147" t="s">
        <v>63</v>
      </c>
      <c r="C51" s="147"/>
      <c r="D51" s="147"/>
      <c r="E51" s="147"/>
      <c r="F51" s="147"/>
      <c r="G51" s="147"/>
      <c r="H51" s="147"/>
      <c r="I51" s="147"/>
      <c r="J51" s="147"/>
      <c r="K51" s="147"/>
      <c r="L51" s="63"/>
      <c r="M51" s="63"/>
      <c r="N51" s="92"/>
      <c r="O51" s="61"/>
      <c r="P51" s="62"/>
    </row>
    <row r="52" spans="1:16" ht="42.75" customHeight="1" x14ac:dyDescent="0.2">
      <c r="B52" s="147" t="s">
        <v>88</v>
      </c>
      <c r="C52" s="147"/>
      <c r="D52" s="147"/>
      <c r="E52" s="147"/>
      <c r="F52" s="147"/>
      <c r="G52" s="147"/>
      <c r="H52" s="147"/>
      <c r="I52" s="147"/>
      <c r="J52" s="147"/>
      <c r="K52" s="147"/>
      <c r="L52" s="99"/>
      <c r="M52" s="99"/>
      <c r="N52" s="100"/>
      <c r="O52" s="80"/>
      <c r="P52" s="62"/>
    </row>
    <row r="53" spans="1:16" x14ac:dyDescent="0.2">
      <c r="B53" s="101"/>
      <c r="C53" s="88"/>
      <c r="D53" s="88"/>
      <c r="E53" s="88"/>
      <c r="F53" s="89"/>
      <c r="G53" s="88"/>
      <c r="H53" s="88"/>
      <c r="I53" s="88"/>
      <c r="J53" s="88"/>
      <c r="K53" s="89"/>
      <c r="L53" s="88"/>
      <c r="M53" s="88"/>
      <c r="N53" s="102"/>
      <c r="O53" s="80"/>
    </row>
    <row r="54" spans="1:16" x14ac:dyDescent="0.2">
      <c r="A54" s="106"/>
      <c r="B54" s="107"/>
      <c r="C54" s="106"/>
      <c r="D54" s="108"/>
      <c r="E54" s="106"/>
      <c r="F54" s="109"/>
      <c r="G54" s="106"/>
      <c r="H54" s="106"/>
      <c r="I54" s="106"/>
      <c r="J54" s="106"/>
      <c r="K54" s="109"/>
      <c r="L54" s="106"/>
      <c r="M54" s="106"/>
      <c r="N54" s="102"/>
      <c r="O54" s="88"/>
    </row>
    <row r="55" spans="1:16" x14ac:dyDescent="0.2">
      <c r="A55" s="106"/>
      <c r="B55" s="107"/>
      <c r="C55" s="106"/>
      <c r="D55" s="106"/>
      <c r="E55" s="106"/>
      <c r="F55" s="109"/>
      <c r="G55" s="106"/>
      <c r="H55" s="106"/>
      <c r="I55" s="106"/>
      <c r="J55" s="106"/>
      <c r="K55" s="109"/>
      <c r="L55" s="106"/>
      <c r="M55" s="106"/>
      <c r="N55" s="102"/>
      <c r="O55" s="88"/>
    </row>
    <row r="56" spans="1:16" x14ac:dyDescent="0.2">
      <c r="A56" s="106"/>
      <c r="B56" s="107"/>
      <c r="C56" s="106"/>
      <c r="D56" s="106"/>
      <c r="E56" s="106"/>
      <c r="F56" s="109"/>
      <c r="G56" s="106"/>
      <c r="H56" s="106"/>
      <c r="I56" s="106"/>
      <c r="J56" s="106"/>
      <c r="K56" s="109"/>
      <c r="L56" s="106"/>
      <c r="M56" s="106"/>
      <c r="N56" s="102"/>
      <c r="O56" s="88"/>
    </row>
    <row r="57" spans="1:16" x14ac:dyDescent="0.2">
      <c r="A57" s="106"/>
      <c r="B57" s="107"/>
      <c r="C57" s="106"/>
      <c r="D57" s="106"/>
      <c r="E57" s="106"/>
      <c r="F57" s="109"/>
      <c r="G57" s="106"/>
      <c r="H57" s="106"/>
      <c r="I57" s="106"/>
      <c r="J57" s="106"/>
      <c r="K57" s="109"/>
      <c r="L57" s="106"/>
      <c r="M57" s="106"/>
      <c r="N57" s="102"/>
      <c r="O57" s="88"/>
    </row>
    <row r="58" spans="1:16" x14ac:dyDescent="0.2">
      <c r="A58" s="106"/>
      <c r="B58" s="107"/>
      <c r="C58" s="106"/>
      <c r="D58" s="106"/>
      <c r="E58" s="106"/>
      <c r="F58" s="109"/>
      <c r="G58" s="106"/>
      <c r="H58" s="106"/>
      <c r="I58" s="106"/>
      <c r="J58" s="106"/>
      <c r="K58" s="109"/>
      <c r="L58" s="106"/>
      <c r="M58" s="106"/>
      <c r="N58" s="102"/>
      <c r="O58" s="88"/>
    </row>
    <row r="59" spans="1:16" x14ac:dyDescent="0.2">
      <c r="A59" s="106"/>
      <c r="B59" s="107"/>
      <c r="C59" s="106"/>
      <c r="D59" s="106"/>
      <c r="E59" s="106"/>
      <c r="F59" s="109"/>
      <c r="G59" s="106"/>
      <c r="H59" s="106"/>
      <c r="I59" s="106"/>
      <c r="J59" s="106"/>
      <c r="K59" s="109"/>
      <c r="L59" s="106"/>
      <c r="M59" s="106"/>
      <c r="N59" s="102"/>
      <c r="O59" s="88"/>
    </row>
    <row r="60" spans="1:16" x14ac:dyDescent="0.2">
      <c r="A60" s="106"/>
      <c r="B60" s="107"/>
      <c r="C60" s="106"/>
      <c r="D60" s="108">
        <v>70024</v>
      </c>
      <c r="E60" s="106"/>
      <c r="F60" s="110" t="str">
        <f>$C$13&amp;" "&amp;$D$13&amp;" to "&amp;$H$13&amp;" "&amp;$I$13</f>
        <v>119002 4900 to 119002 4700</v>
      </c>
      <c r="G60" s="111"/>
      <c r="H60" s="111"/>
      <c r="I60" s="111"/>
      <c r="J60" s="106"/>
      <c r="K60" s="109"/>
      <c r="L60" s="106"/>
      <c r="M60" s="106"/>
      <c r="N60" s="102"/>
      <c r="O60" s="88"/>
    </row>
    <row r="61" spans="1:16" ht="12.75" customHeight="1" x14ac:dyDescent="0.2">
      <c r="A61" s="106"/>
      <c r="B61" s="107"/>
      <c r="C61" s="106"/>
      <c r="D61" s="108">
        <v>60015</v>
      </c>
      <c r="E61" s="106">
        <f>+Form!E61</f>
        <v>0</v>
      </c>
      <c r="F61" s="109" t="s">
        <v>46</v>
      </c>
      <c r="G61" s="111"/>
      <c r="H61" s="111"/>
      <c r="I61" s="111"/>
      <c r="J61" s="106"/>
      <c r="K61" s="109"/>
      <c r="L61" s="106"/>
      <c r="M61" s="106"/>
      <c r="N61" s="102"/>
      <c r="O61" s="88"/>
    </row>
    <row r="62" spans="1:16" ht="12.75" customHeight="1" x14ac:dyDescent="0.2">
      <c r="A62" s="106"/>
      <c r="B62" s="107"/>
      <c r="C62" s="106"/>
      <c r="D62" s="108">
        <v>60016</v>
      </c>
      <c r="E62" s="106">
        <f>+Form!E62</f>
        <v>0</v>
      </c>
      <c r="F62" s="109" t="s">
        <v>28</v>
      </c>
      <c r="G62" s="111"/>
      <c r="H62" s="111"/>
      <c r="I62" s="111"/>
      <c r="J62" s="106"/>
      <c r="K62" s="109"/>
      <c r="L62" s="106"/>
      <c r="M62" s="106"/>
      <c r="N62" s="102"/>
      <c r="O62" s="88"/>
    </row>
    <row r="63" spans="1:16" ht="12.75" customHeight="1" x14ac:dyDescent="0.2">
      <c r="A63" s="106"/>
      <c r="B63" s="107"/>
      <c r="C63" s="106"/>
      <c r="D63" s="108">
        <v>60017</v>
      </c>
      <c r="E63" s="106">
        <f>+Form!E63</f>
        <v>0.15110000000000001</v>
      </c>
      <c r="F63" s="109" t="s">
        <v>36</v>
      </c>
      <c r="G63" s="106"/>
      <c r="H63" s="106"/>
      <c r="I63" s="111"/>
      <c r="J63" s="106"/>
      <c r="K63" s="109"/>
      <c r="L63" s="106"/>
      <c r="M63" s="106"/>
      <c r="N63" s="102"/>
      <c r="O63" s="88"/>
    </row>
    <row r="64" spans="1:16" x14ac:dyDescent="0.2">
      <c r="A64" s="106"/>
      <c r="B64" s="107"/>
      <c r="C64" s="106"/>
      <c r="D64" s="108">
        <v>60018</v>
      </c>
      <c r="E64" s="106">
        <f>+Form!E64</f>
        <v>0.15110000000000001</v>
      </c>
      <c r="F64" s="109" t="s">
        <v>45</v>
      </c>
      <c r="G64" s="106"/>
      <c r="H64" s="106"/>
      <c r="I64" s="106"/>
      <c r="J64" s="106"/>
      <c r="K64" s="109"/>
      <c r="L64" s="106"/>
      <c r="M64" s="106"/>
      <c r="N64" s="102"/>
      <c r="O64" s="88"/>
    </row>
    <row r="65" spans="1:15" x14ac:dyDescent="0.2">
      <c r="A65" s="106"/>
      <c r="B65" s="107"/>
      <c r="C65" s="106"/>
      <c r="D65" s="108">
        <v>60020</v>
      </c>
      <c r="E65" s="106">
        <f>+Form!E65</f>
        <v>0</v>
      </c>
      <c r="F65" s="109"/>
      <c r="G65" s="106"/>
      <c r="H65" s="106"/>
      <c r="I65" s="106"/>
      <c r="J65" s="106"/>
      <c r="K65" s="109"/>
      <c r="L65" s="106"/>
      <c r="M65" s="106"/>
      <c r="N65" s="102"/>
      <c r="O65" s="88"/>
    </row>
    <row r="66" spans="1:15" x14ac:dyDescent="0.2">
      <c r="A66" s="106"/>
      <c r="B66" s="107"/>
      <c r="C66" s="106"/>
      <c r="D66" s="108">
        <v>60021</v>
      </c>
      <c r="E66" s="106">
        <f>+Form!E66</f>
        <v>0.15110000000000001</v>
      </c>
      <c r="F66" s="109"/>
      <c r="G66" s="106"/>
      <c r="H66" s="106"/>
      <c r="I66" s="106"/>
      <c r="J66" s="106"/>
      <c r="K66" s="109"/>
      <c r="L66" s="106"/>
      <c r="M66" s="106"/>
      <c r="N66" s="102"/>
      <c r="O66" s="88"/>
    </row>
    <row r="67" spans="1:15" x14ac:dyDescent="0.2">
      <c r="A67" s="106"/>
      <c r="B67" s="107"/>
      <c r="C67" s="106"/>
      <c r="D67" s="108">
        <v>60022</v>
      </c>
      <c r="E67" s="106">
        <f>+Form!E67</f>
        <v>0.15110000000000001</v>
      </c>
      <c r="F67" s="109"/>
      <c r="G67" s="106"/>
      <c r="H67" s="106"/>
      <c r="I67" s="106"/>
      <c r="J67" s="106"/>
      <c r="K67" s="109"/>
      <c r="L67" s="106"/>
      <c r="M67" s="106"/>
      <c r="N67" s="102"/>
      <c r="O67" s="88"/>
    </row>
    <row r="68" spans="1:15" x14ac:dyDescent="0.2">
      <c r="A68" s="106"/>
      <c r="B68" s="107"/>
      <c r="C68" s="106"/>
      <c r="D68" s="108">
        <v>60023</v>
      </c>
      <c r="E68" s="106">
        <f>+Form!E68</f>
        <v>0.15110000000000001</v>
      </c>
      <c r="F68" s="109"/>
      <c r="G68" s="106"/>
      <c r="H68" s="106"/>
      <c r="I68" s="106"/>
      <c r="J68" s="106"/>
      <c r="K68" s="109"/>
      <c r="L68" s="106"/>
      <c r="M68" s="106"/>
      <c r="N68" s="102"/>
      <c r="O68" s="88"/>
    </row>
    <row r="69" spans="1:15" x14ac:dyDescent="0.2">
      <c r="A69" s="106"/>
      <c r="B69" s="107"/>
      <c r="C69" s="106"/>
      <c r="D69" s="108" t="s">
        <v>14</v>
      </c>
      <c r="E69" s="106">
        <f>+Form!E69</f>
        <v>0.15110000000000001</v>
      </c>
      <c r="F69" s="109"/>
      <c r="G69" s="106"/>
      <c r="H69" s="106"/>
      <c r="I69" s="106"/>
      <c r="J69" s="106"/>
      <c r="K69" s="109"/>
      <c r="L69" s="106"/>
      <c r="M69" s="106"/>
      <c r="N69" s="102"/>
      <c r="O69" s="88"/>
    </row>
    <row r="70" spans="1:15" x14ac:dyDescent="0.2">
      <c r="A70" s="106"/>
      <c r="B70" s="107"/>
      <c r="C70" s="106"/>
      <c r="D70" s="108" t="s">
        <v>15</v>
      </c>
      <c r="E70" s="106">
        <f>+Form!E70</f>
        <v>0.15110000000000001</v>
      </c>
      <c r="F70" s="109"/>
      <c r="G70" s="106"/>
      <c r="H70" s="106"/>
      <c r="I70" s="106"/>
      <c r="J70" s="106"/>
      <c r="K70" s="109"/>
      <c r="L70" s="106"/>
      <c r="M70" s="106"/>
      <c r="N70" s="102"/>
      <c r="O70" s="88"/>
    </row>
    <row r="71" spans="1:15" x14ac:dyDescent="0.2">
      <c r="A71" s="106"/>
      <c r="B71" s="107"/>
      <c r="C71" s="106"/>
      <c r="D71" s="108" t="s">
        <v>73</v>
      </c>
      <c r="E71" s="106">
        <f>+Form!E71</f>
        <v>0.15110000000000001</v>
      </c>
      <c r="F71" s="109"/>
      <c r="G71" s="106"/>
      <c r="H71" s="106"/>
      <c r="I71" s="106"/>
      <c r="J71" s="106"/>
      <c r="K71" s="109"/>
      <c r="L71" s="106"/>
      <c r="M71" s="106"/>
      <c r="N71" s="102"/>
      <c r="O71" s="88"/>
    </row>
    <row r="72" spans="1:15" x14ac:dyDescent="0.2">
      <c r="A72" s="106"/>
      <c r="B72" s="107"/>
      <c r="C72" s="106"/>
      <c r="D72" s="108" t="s">
        <v>18</v>
      </c>
      <c r="E72" s="106">
        <f>+Form!E72</f>
        <v>0.15110000000000001</v>
      </c>
      <c r="F72" s="109"/>
      <c r="G72" s="106"/>
      <c r="H72" s="106"/>
      <c r="I72" s="106"/>
      <c r="J72" s="106"/>
      <c r="K72" s="109"/>
      <c r="L72" s="106"/>
      <c r="M72" s="106"/>
      <c r="N72" s="102"/>
      <c r="O72" s="88"/>
    </row>
    <row r="73" spans="1:15" x14ac:dyDescent="0.2">
      <c r="A73" s="106"/>
      <c r="B73" s="107"/>
      <c r="C73" s="106"/>
      <c r="D73" s="108" t="s">
        <v>17</v>
      </c>
      <c r="E73" s="106">
        <f>+Form!E73</f>
        <v>0.15110000000000001</v>
      </c>
      <c r="F73" s="109"/>
      <c r="G73" s="106"/>
      <c r="H73" s="106"/>
      <c r="I73" s="106"/>
      <c r="J73" s="106"/>
      <c r="K73" s="109"/>
      <c r="L73" s="106"/>
      <c r="M73" s="106"/>
      <c r="N73" s="102"/>
      <c r="O73" s="88"/>
    </row>
    <row r="74" spans="1:15" x14ac:dyDescent="0.2">
      <c r="A74" s="106"/>
      <c r="B74" s="107"/>
      <c r="C74" s="106"/>
      <c r="D74" s="108" t="s">
        <v>16</v>
      </c>
      <c r="E74" s="106">
        <f>+Form!E74</f>
        <v>0.15110000000000001</v>
      </c>
      <c r="F74" s="109"/>
      <c r="G74" s="106"/>
      <c r="H74" s="106"/>
      <c r="I74" s="106"/>
      <c r="J74" s="106"/>
      <c r="K74" s="109"/>
      <c r="L74" s="106"/>
      <c r="M74" s="106"/>
      <c r="N74" s="102"/>
      <c r="O74" s="88"/>
    </row>
    <row r="75" spans="1:15" x14ac:dyDescent="0.2">
      <c r="A75" s="106"/>
      <c r="B75" s="107"/>
      <c r="C75" s="106"/>
      <c r="D75" s="108" t="s">
        <v>35</v>
      </c>
      <c r="E75" s="106">
        <f>+Form!E75</f>
        <v>0.15110000000000001</v>
      </c>
      <c r="F75" s="109"/>
      <c r="G75" s="106"/>
      <c r="H75" s="106"/>
      <c r="I75" s="106"/>
      <c r="J75" s="106"/>
      <c r="K75" s="109"/>
      <c r="L75" s="106"/>
      <c r="M75" s="106"/>
      <c r="N75" s="102"/>
      <c r="O75" s="88"/>
    </row>
    <row r="76" spans="1:15" x14ac:dyDescent="0.2">
      <c r="A76" s="106"/>
      <c r="B76" s="107"/>
      <c r="C76" s="106"/>
      <c r="D76" s="108" t="s">
        <v>55</v>
      </c>
      <c r="E76" s="106">
        <f>+Form!E76</f>
        <v>0.15110000000000001</v>
      </c>
      <c r="F76" s="109"/>
      <c r="G76" s="106"/>
      <c r="H76" s="106"/>
      <c r="I76" s="106"/>
      <c r="J76" s="106"/>
      <c r="K76" s="109"/>
      <c r="L76" s="106"/>
      <c r="M76" s="106"/>
      <c r="N76" s="102"/>
      <c r="O76" s="88"/>
    </row>
    <row r="77" spans="1:15" x14ac:dyDescent="0.2">
      <c r="A77" s="106"/>
      <c r="B77" s="107"/>
      <c r="C77" s="106"/>
      <c r="D77" s="108">
        <v>70021</v>
      </c>
      <c r="E77" s="106">
        <f>+Form!E77</f>
        <v>0.15110000000000001</v>
      </c>
      <c r="F77" s="109"/>
      <c r="G77" s="106"/>
      <c r="H77" s="106"/>
      <c r="I77" s="106"/>
      <c r="J77" s="106"/>
      <c r="K77" s="109"/>
      <c r="L77" s="106"/>
      <c r="M77" s="106"/>
      <c r="N77" s="102"/>
      <c r="O77" s="88"/>
    </row>
    <row r="78" spans="1:15" x14ac:dyDescent="0.2">
      <c r="A78" s="106"/>
      <c r="B78" s="107"/>
      <c r="C78" s="106"/>
      <c r="D78" s="108">
        <v>70022</v>
      </c>
      <c r="E78" s="106">
        <f>+Form!E78</f>
        <v>0</v>
      </c>
      <c r="F78" s="109"/>
      <c r="G78" s="106"/>
      <c r="H78" s="106"/>
      <c r="I78" s="106"/>
      <c r="J78" s="106"/>
      <c r="K78" s="109"/>
      <c r="L78" s="106"/>
      <c r="M78" s="106"/>
      <c r="N78" s="102"/>
      <c r="O78" s="88"/>
    </row>
    <row r="79" spans="1:15" x14ac:dyDescent="0.2">
      <c r="A79" s="106"/>
      <c r="B79" s="107"/>
      <c r="C79" s="106"/>
      <c r="D79" s="108" t="s">
        <v>57</v>
      </c>
      <c r="E79" s="106">
        <f>+Form!E79</f>
        <v>0</v>
      </c>
      <c r="F79" s="109"/>
      <c r="G79" s="106"/>
      <c r="H79" s="106"/>
      <c r="I79" s="106"/>
      <c r="J79" s="106"/>
      <c r="K79" s="109"/>
      <c r="L79" s="106"/>
      <c r="M79" s="106"/>
      <c r="N79" s="102"/>
      <c r="O79" s="88"/>
    </row>
    <row r="80" spans="1:15" x14ac:dyDescent="0.2">
      <c r="A80" s="106"/>
      <c r="B80" s="107"/>
      <c r="C80" s="106"/>
      <c r="D80" s="108" t="s">
        <v>58</v>
      </c>
      <c r="E80" s="106">
        <f>+Form!E80</f>
        <v>0</v>
      </c>
      <c r="F80" s="109"/>
      <c r="G80" s="106"/>
      <c r="H80" s="106"/>
      <c r="I80" s="106"/>
      <c r="J80" s="106"/>
      <c r="K80" s="109"/>
      <c r="L80" s="106"/>
      <c r="M80" s="106"/>
      <c r="N80" s="102"/>
      <c r="O80" s="88"/>
    </row>
    <row r="81" spans="1:15" x14ac:dyDescent="0.2">
      <c r="A81" s="106"/>
      <c r="B81" s="107"/>
      <c r="C81" s="106"/>
      <c r="D81" s="108"/>
      <c r="E81" s="106"/>
      <c r="F81" s="109"/>
      <c r="G81" s="106"/>
      <c r="H81" s="106"/>
      <c r="I81" s="106"/>
      <c r="J81" s="106"/>
      <c r="K81" s="109"/>
      <c r="L81" s="106"/>
      <c r="M81" s="106"/>
      <c r="N81" s="102"/>
      <c r="O81" s="88"/>
    </row>
    <row r="82" spans="1:15" x14ac:dyDescent="0.2">
      <c r="A82" s="106"/>
      <c r="B82" s="107"/>
      <c r="C82" s="106"/>
      <c r="D82" s="108"/>
      <c r="E82" s="106"/>
      <c r="F82" s="109"/>
      <c r="G82" s="106"/>
      <c r="H82" s="106"/>
      <c r="I82" s="106"/>
      <c r="J82" s="106"/>
      <c r="K82" s="109"/>
      <c r="L82" s="106"/>
      <c r="M82" s="106"/>
      <c r="N82" s="102"/>
      <c r="O82" s="88"/>
    </row>
    <row r="83" spans="1:15" x14ac:dyDescent="0.2">
      <c r="B83" s="101"/>
      <c r="C83" s="88"/>
      <c r="D83" s="80"/>
      <c r="E83" s="88"/>
      <c r="F83" s="89"/>
      <c r="G83" s="88"/>
      <c r="H83" s="88"/>
      <c r="I83" s="88"/>
      <c r="J83" s="88"/>
      <c r="K83" s="89"/>
      <c r="L83" s="88"/>
      <c r="M83" s="88"/>
      <c r="N83" s="102"/>
      <c r="O83" s="88"/>
    </row>
    <row r="84" spans="1:15" x14ac:dyDescent="0.2">
      <c r="B84" s="101"/>
      <c r="C84" s="88"/>
      <c r="D84" s="80"/>
      <c r="E84" s="88"/>
      <c r="F84" s="89"/>
      <c r="G84" s="88"/>
      <c r="H84" s="88"/>
      <c r="I84" s="88"/>
      <c r="J84" s="88"/>
      <c r="K84" s="89"/>
      <c r="L84" s="88"/>
      <c r="M84" s="88"/>
      <c r="N84" s="102"/>
      <c r="O84" s="88"/>
    </row>
    <row r="85" spans="1:15" x14ac:dyDescent="0.2">
      <c r="B85" s="101"/>
      <c r="C85" s="88"/>
      <c r="D85" s="88"/>
      <c r="E85" s="88"/>
      <c r="F85" s="89"/>
      <c r="G85" s="88"/>
      <c r="H85" s="88"/>
      <c r="I85" s="88"/>
      <c r="J85" s="88"/>
      <c r="K85" s="89"/>
      <c r="L85" s="88"/>
      <c r="M85" s="88"/>
      <c r="N85" s="102"/>
      <c r="O85" s="88"/>
    </row>
    <row r="86" spans="1:15" x14ac:dyDescent="0.2">
      <c r="B86" s="101"/>
      <c r="C86" s="88"/>
      <c r="D86" s="88"/>
      <c r="E86" s="88"/>
      <c r="F86" s="89"/>
      <c r="G86" s="88"/>
      <c r="H86" s="88"/>
      <c r="I86" s="88"/>
      <c r="J86" s="88"/>
      <c r="K86" s="89"/>
      <c r="L86" s="88"/>
      <c r="M86" s="88"/>
      <c r="N86" s="102"/>
      <c r="O86" s="88"/>
    </row>
    <row r="87" spans="1:15" x14ac:dyDescent="0.2">
      <c r="B87" s="101"/>
      <c r="C87" s="88"/>
      <c r="D87" s="88"/>
      <c r="E87" s="88"/>
      <c r="F87" s="89"/>
      <c r="G87" s="88"/>
      <c r="H87" s="88"/>
      <c r="I87" s="88"/>
      <c r="J87" s="88"/>
      <c r="K87" s="89"/>
      <c r="L87" s="88"/>
      <c r="M87" s="88"/>
      <c r="N87" s="102"/>
      <c r="O87" s="88"/>
    </row>
    <row r="88" spans="1:15" x14ac:dyDescent="0.2">
      <c r="B88" s="101"/>
      <c r="C88" s="88"/>
      <c r="D88" s="88"/>
      <c r="E88" s="88"/>
      <c r="F88" s="89"/>
      <c r="G88" s="88"/>
      <c r="H88" s="88"/>
      <c r="I88" s="88"/>
      <c r="J88" s="88"/>
      <c r="K88" s="89"/>
      <c r="L88" s="88"/>
      <c r="M88" s="88"/>
      <c r="N88" s="102"/>
      <c r="O88" s="88"/>
    </row>
    <row r="89" spans="1:15" x14ac:dyDescent="0.2">
      <c r="B89" s="101"/>
      <c r="C89" s="88"/>
      <c r="D89" s="88"/>
      <c r="E89" s="88"/>
      <c r="F89" s="89"/>
      <c r="G89" s="88"/>
      <c r="H89" s="88"/>
      <c r="I89" s="88"/>
      <c r="J89" s="88"/>
      <c r="K89" s="89"/>
      <c r="L89" s="88"/>
      <c r="M89" s="88"/>
      <c r="N89" s="102"/>
      <c r="O89" s="88"/>
    </row>
    <row r="90" spans="1:15" x14ac:dyDescent="0.2">
      <c r="B90" s="101"/>
      <c r="C90" s="88"/>
      <c r="D90" s="88"/>
      <c r="E90" s="88"/>
      <c r="F90" s="89"/>
      <c r="G90" s="88"/>
      <c r="H90" s="88"/>
      <c r="I90" s="88"/>
      <c r="J90" s="88"/>
      <c r="K90" s="89"/>
      <c r="L90" s="88"/>
      <c r="M90" s="88"/>
      <c r="N90" s="102"/>
      <c r="O90" s="88"/>
    </row>
    <row r="91" spans="1:15" x14ac:dyDescent="0.2">
      <c r="B91" s="101"/>
      <c r="C91" s="88"/>
      <c r="D91" s="88"/>
      <c r="E91" s="88"/>
      <c r="F91" s="89"/>
      <c r="G91" s="88"/>
      <c r="H91" s="88"/>
      <c r="I91" s="88"/>
      <c r="J91" s="88"/>
      <c r="K91" s="89"/>
      <c r="L91" s="88"/>
      <c r="M91" s="88"/>
      <c r="N91" s="102"/>
      <c r="O91" s="88"/>
    </row>
    <row r="92" spans="1:15" x14ac:dyDescent="0.2">
      <c r="B92" s="101"/>
      <c r="C92" s="88"/>
      <c r="D92" s="88"/>
      <c r="E92" s="88"/>
      <c r="F92" s="89"/>
      <c r="G92" s="88"/>
      <c r="H92" s="88"/>
      <c r="I92" s="88"/>
      <c r="J92" s="88"/>
      <c r="K92" s="89"/>
      <c r="L92" s="88"/>
      <c r="M92" s="88"/>
      <c r="N92" s="102"/>
      <c r="O92" s="88"/>
    </row>
    <row r="93" spans="1:15" x14ac:dyDescent="0.2">
      <c r="B93" s="101"/>
      <c r="C93" s="88"/>
      <c r="D93" s="88"/>
      <c r="E93" s="88"/>
      <c r="F93" s="89"/>
      <c r="G93" s="88"/>
      <c r="H93" s="88"/>
      <c r="I93" s="88"/>
      <c r="J93" s="88"/>
      <c r="K93" s="89"/>
      <c r="L93" s="88"/>
      <c r="M93" s="88"/>
      <c r="N93" s="102"/>
      <c r="O93" s="88"/>
    </row>
    <row r="94" spans="1:15" x14ac:dyDescent="0.2">
      <c r="B94" s="101"/>
      <c r="C94" s="88"/>
      <c r="D94" s="88"/>
      <c r="E94" s="88"/>
      <c r="F94" s="89"/>
      <c r="G94" s="88"/>
      <c r="H94" s="88"/>
      <c r="I94" s="88"/>
      <c r="J94" s="88"/>
      <c r="K94" s="89"/>
      <c r="L94" s="88"/>
      <c r="M94" s="88"/>
      <c r="N94" s="102"/>
      <c r="O94" s="88"/>
    </row>
    <row r="95" spans="1:15" x14ac:dyDescent="0.2">
      <c r="B95" s="101"/>
      <c r="C95" s="88"/>
      <c r="D95" s="88"/>
      <c r="E95" s="88"/>
      <c r="F95" s="89"/>
      <c r="G95" s="88"/>
      <c r="H95" s="88"/>
      <c r="I95" s="88"/>
      <c r="J95" s="88"/>
      <c r="K95" s="89"/>
      <c r="L95" s="88"/>
      <c r="M95" s="88"/>
      <c r="N95" s="102"/>
      <c r="O95" s="88"/>
    </row>
    <row r="96" spans="1:15" x14ac:dyDescent="0.2">
      <c r="B96" s="101"/>
      <c r="C96" s="88"/>
      <c r="D96" s="88"/>
      <c r="E96" s="88"/>
      <c r="F96" s="89"/>
      <c r="G96" s="88"/>
      <c r="H96" s="88"/>
      <c r="I96" s="88"/>
      <c r="J96" s="88"/>
      <c r="K96" s="89"/>
      <c r="L96" s="88"/>
      <c r="M96" s="88"/>
      <c r="N96" s="102"/>
      <c r="O96" s="88"/>
    </row>
    <row r="97" spans="2:15" x14ac:dyDescent="0.2">
      <c r="B97" s="101"/>
      <c r="C97" s="88"/>
      <c r="D97" s="88"/>
      <c r="E97" s="88"/>
      <c r="F97" s="89"/>
      <c r="G97" s="88"/>
      <c r="H97" s="88"/>
      <c r="I97" s="88"/>
      <c r="J97" s="88"/>
      <c r="K97" s="89"/>
      <c r="L97" s="88"/>
      <c r="M97" s="88"/>
      <c r="N97" s="102"/>
      <c r="O97" s="88"/>
    </row>
    <row r="98" spans="2:15" x14ac:dyDescent="0.2">
      <c r="B98" s="101"/>
      <c r="C98" s="88"/>
      <c r="D98" s="88"/>
      <c r="E98" s="88"/>
      <c r="F98" s="89"/>
      <c r="G98" s="88"/>
      <c r="H98" s="88"/>
      <c r="I98" s="88"/>
      <c r="J98" s="88"/>
      <c r="K98" s="89"/>
      <c r="L98" s="88"/>
      <c r="M98" s="88"/>
      <c r="N98" s="102"/>
      <c r="O98" s="88"/>
    </row>
    <row r="99" spans="2:15" x14ac:dyDescent="0.2">
      <c r="B99" s="101"/>
      <c r="C99" s="88"/>
      <c r="D99" s="88"/>
      <c r="E99" s="88"/>
      <c r="F99" s="89"/>
      <c r="G99" s="88"/>
      <c r="H99" s="88"/>
      <c r="I99" s="88"/>
      <c r="J99" s="88"/>
      <c r="K99" s="89"/>
      <c r="L99" s="88"/>
      <c r="M99" s="88"/>
      <c r="N99" s="102"/>
      <c r="O99" s="88"/>
    </row>
    <row r="100" spans="2:15" x14ac:dyDescent="0.2">
      <c r="B100" s="101"/>
      <c r="C100" s="88"/>
      <c r="D100" s="88"/>
      <c r="E100" s="88"/>
      <c r="F100" s="89"/>
      <c r="G100" s="88"/>
      <c r="H100" s="88"/>
      <c r="I100" s="88"/>
      <c r="J100" s="88"/>
      <c r="K100" s="89"/>
      <c r="L100" s="88"/>
      <c r="M100" s="88"/>
      <c r="N100" s="102"/>
      <c r="O100" s="88"/>
    </row>
    <row r="101" spans="2:15" x14ac:dyDescent="0.2">
      <c r="B101" s="101"/>
      <c r="C101" s="88"/>
      <c r="D101" s="88"/>
      <c r="E101" s="88"/>
      <c r="F101" s="89"/>
      <c r="G101" s="88"/>
      <c r="H101" s="88"/>
      <c r="I101" s="88"/>
      <c r="J101" s="88"/>
      <c r="K101" s="89"/>
      <c r="L101" s="88"/>
      <c r="M101" s="88"/>
      <c r="N101" s="102"/>
      <c r="O101" s="88"/>
    </row>
    <row r="102" spans="2:15" x14ac:dyDescent="0.2">
      <c r="B102" s="101"/>
      <c r="C102" s="88"/>
      <c r="D102" s="88"/>
      <c r="E102" s="88"/>
      <c r="F102" s="89"/>
      <c r="G102" s="88"/>
      <c r="H102" s="88"/>
      <c r="I102" s="88"/>
      <c r="J102" s="88"/>
      <c r="K102" s="89"/>
      <c r="L102" s="88"/>
      <c r="M102" s="88"/>
      <c r="N102" s="102"/>
      <c r="O102" s="88"/>
    </row>
    <row r="103" spans="2:15" x14ac:dyDescent="0.2">
      <c r="B103" s="101"/>
      <c r="C103" s="88"/>
      <c r="D103" s="88"/>
      <c r="E103" s="88"/>
      <c r="F103" s="89"/>
      <c r="G103" s="88"/>
      <c r="H103" s="88"/>
      <c r="I103" s="88"/>
      <c r="J103" s="88"/>
      <c r="K103" s="89"/>
      <c r="L103" s="88"/>
      <c r="M103" s="88"/>
      <c r="N103" s="102"/>
      <c r="O103" s="88"/>
    </row>
    <row r="104" spans="2:15" x14ac:dyDescent="0.2">
      <c r="B104" s="101"/>
      <c r="C104" s="88"/>
      <c r="D104" s="88"/>
      <c r="E104" s="88"/>
      <c r="F104" s="89"/>
      <c r="G104" s="88"/>
      <c r="H104" s="88"/>
      <c r="I104" s="88"/>
      <c r="J104" s="88"/>
      <c r="K104" s="89"/>
      <c r="L104" s="88"/>
      <c r="M104" s="88"/>
      <c r="N104" s="102"/>
      <c r="O104" s="88"/>
    </row>
    <row r="105" spans="2:15" x14ac:dyDescent="0.2">
      <c r="B105" s="101"/>
      <c r="C105" s="88"/>
      <c r="D105" s="88"/>
      <c r="E105" s="88"/>
      <c r="F105" s="89"/>
      <c r="G105" s="88"/>
      <c r="H105" s="88"/>
      <c r="I105" s="88"/>
      <c r="J105" s="88"/>
      <c r="K105" s="89"/>
      <c r="L105" s="88"/>
      <c r="M105" s="88"/>
      <c r="N105" s="102"/>
      <c r="O105" s="88"/>
    </row>
    <row r="106" spans="2:15" x14ac:dyDescent="0.2">
      <c r="B106" s="101"/>
      <c r="C106" s="88"/>
      <c r="D106" s="88"/>
      <c r="E106" s="88"/>
      <c r="F106" s="89"/>
      <c r="G106" s="88"/>
      <c r="H106" s="88"/>
      <c r="I106" s="88"/>
      <c r="J106" s="88"/>
      <c r="K106" s="89"/>
      <c r="L106" s="88"/>
      <c r="M106" s="88"/>
      <c r="N106" s="102"/>
      <c r="O106" s="88"/>
    </row>
    <row r="107" spans="2:15" x14ac:dyDescent="0.2">
      <c r="B107" s="101"/>
      <c r="C107" s="88"/>
      <c r="D107" s="88"/>
      <c r="E107" s="88"/>
      <c r="F107" s="89"/>
      <c r="G107" s="88"/>
      <c r="H107" s="88"/>
      <c r="I107" s="88"/>
      <c r="J107" s="88"/>
      <c r="K107" s="89"/>
      <c r="L107" s="88"/>
      <c r="M107" s="88"/>
      <c r="N107" s="102"/>
      <c r="O107" s="88"/>
    </row>
    <row r="108" spans="2:15" x14ac:dyDescent="0.2">
      <c r="B108" s="101"/>
      <c r="C108" s="88"/>
      <c r="D108" s="88"/>
      <c r="E108" s="88"/>
      <c r="F108" s="89"/>
      <c r="G108" s="88"/>
      <c r="H108" s="88"/>
      <c r="I108" s="88"/>
      <c r="J108" s="88"/>
      <c r="K108" s="89"/>
      <c r="L108" s="88"/>
      <c r="M108" s="88"/>
      <c r="N108" s="102"/>
      <c r="O108" s="88"/>
    </row>
    <row r="109" spans="2:15" x14ac:dyDescent="0.2">
      <c r="B109" s="101"/>
      <c r="C109" s="88"/>
      <c r="D109" s="88"/>
      <c r="E109" s="88"/>
      <c r="F109" s="89"/>
      <c r="G109" s="88"/>
      <c r="H109" s="88"/>
      <c r="I109" s="88"/>
      <c r="J109" s="88"/>
      <c r="K109" s="89"/>
      <c r="L109" s="88"/>
      <c r="M109" s="88"/>
      <c r="N109" s="102"/>
      <c r="O109" s="88"/>
    </row>
    <row r="110" spans="2:15" x14ac:dyDescent="0.2">
      <c r="B110" s="101"/>
      <c r="C110" s="88"/>
      <c r="D110" s="88"/>
      <c r="E110" s="88"/>
      <c r="F110" s="89"/>
      <c r="G110" s="88"/>
      <c r="H110" s="88"/>
      <c r="I110" s="88"/>
      <c r="J110" s="88"/>
      <c r="K110" s="89"/>
      <c r="L110" s="88"/>
      <c r="M110" s="88"/>
      <c r="N110" s="102"/>
      <c r="O110" s="88"/>
    </row>
    <row r="111" spans="2:15" x14ac:dyDescent="0.2">
      <c r="B111" s="101"/>
      <c r="C111" s="88"/>
      <c r="D111" s="88"/>
      <c r="E111" s="88"/>
      <c r="F111" s="89"/>
      <c r="G111" s="88"/>
      <c r="H111" s="88"/>
      <c r="I111" s="88"/>
      <c r="J111" s="88"/>
      <c r="K111" s="89"/>
      <c r="L111" s="88"/>
      <c r="M111" s="88"/>
      <c r="N111" s="102"/>
      <c r="O111" s="88"/>
    </row>
    <row r="112" spans="2:15" x14ac:dyDescent="0.2">
      <c r="B112" s="101"/>
      <c r="C112" s="88"/>
      <c r="D112" s="88"/>
      <c r="E112" s="88"/>
      <c r="F112" s="89"/>
      <c r="G112" s="88"/>
      <c r="H112" s="88"/>
      <c r="I112" s="88"/>
      <c r="J112" s="88"/>
      <c r="K112" s="89"/>
      <c r="L112" s="88"/>
      <c r="M112" s="88"/>
      <c r="N112" s="102"/>
      <c r="O112" s="88"/>
    </row>
    <row r="113" spans="2:15" x14ac:dyDescent="0.2">
      <c r="B113" s="101"/>
      <c r="C113" s="88"/>
      <c r="D113" s="88"/>
      <c r="E113" s="88"/>
      <c r="F113" s="89"/>
      <c r="G113" s="88"/>
      <c r="H113" s="88"/>
      <c r="I113" s="88"/>
      <c r="J113" s="88"/>
      <c r="K113" s="89"/>
      <c r="L113" s="88"/>
      <c r="M113" s="88"/>
      <c r="N113" s="102"/>
      <c r="O113" s="88"/>
    </row>
    <row r="114" spans="2:15" x14ac:dyDescent="0.2">
      <c r="B114" s="101"/>
      <c r="C114" s="88"/>
      <c r="D114" s="88"/>
      <c r="E114" s="88"/>
      <c r="F114" s="89"/>
      <c r="G114" s="88"/>
      <c r="H114" s="88"/>
      <c r="I114" s="88"/>
      <c r="J114" s="88"/>
      <c r="K114" s="89"/>
      <c r="L114" s="88"/>
      <c r="M114" s="88"/>
      <c r="N114" s="102"/>
      <c r="O114" s="88"/>
    </row>
    <row r="115" spans="2:15" x14ac:dyDescent="0.2">
      <c r="B115" s="101"/>
      <c r="C115" s="88"/>
      <c r="D115" s="88"/>
      <c r="E115" s="88"/>
      <c r="F115" s="89"/>
      <c r="G115" s="88"/>
      <c r="H115" s="88"/>
      <c r="I115" s="88"/>
      <c r="J115" s="88"/>
      <c r="K115" s="89"/>
      <c r="L115" s="88"/>
      <c r="M115" s="88"/>
      <c r="N115" s="102"/>
      <c r="O115" s="88"/>
    </row>
    <row r="116" spans="2:15" x14ac:dyDescent="0.2">
      <c r="B116" s="101"/>
      <c r="C116" s="88"/>
      <c r="D116" s="88"/>
      <c r="E116" s="88"/>
      <c r="F116" s="89"/>
      <c r="G116" s="88"/>
      <c r="H116" s="88"/>
      <c r="I116" s="88"/>
      <c r="J116" s="88"/>
      <c r="K116" s="89"/>
      <c r="L116" s="88"/>
      <c r="M116" s="88"/>
      <c r="N116" s="102"/>
      <c r="O116" s="88"/>
    </row>
    <row r="117" spans="2:15" x14ac:dyDescent="0.2">
      <c r="B117" s="101"/>
      <c r="C117" s="88"/>
      <c r="D117" s="88"/>
      <c r="E117" s="88"/>
      <c r="F117" s="89"/>
      <c r="G117" s="88"/>
      <c r="H117" s="88"/>
      <c r="I117" s="88"/>
      <c r="J117" s="88"/>
      <c r="K117" s="89"/>
      <c r="L117" s="88"/>
      <c r="M117" s="88"/>
      <c r="N117" s="102"/>
      <c r="O117" s="88"/>
    </row>
    <row r="118" spans="2:15" x14ac:dyDescent="0.2">
      <c r="B118" s="101"/>
      <c r="C118" s="88"/>
      <c r="D118" s="88"/>
      <c r="E118" s="88"/>
      <c r="F118" s="89"/>
      <c r="G118" s="88"/>
      <c r="H118" s="88"/>
      <c r="I118" s="88"/>
      <c r="J118" s="88"/>
      <c r="K118" s="89"/>
      <c r="L118" s="88"/>
      <c r="M118" s="88"/>
      <c r="N118" s="102"/>
      <c r="O118" s="88"/>
    </row>
    <row r="119" spans="2:15" x14ac:dyDescent="0.2">
      <c r="B119" s="101"/>
      <c r="C119" s="88"/>
      <c r="D119" s="88"/>
      <c r="E119" s="88"/>
      <c r="F119" s="89"/>
      <c r="G119" s="88"/>
      <c r="H119" s="88"/>
      <c r="I119" s="88"/>
      <c r="J119" s="88"/>
      <c r="K119" s="89"/>
      <c r="L119" s="88"/>
      <c r="M119" s="88"/>
      <c r="N119" s="102"/>
      <c r="O119" s="88"/>
    </row>
    <row r="120" spans="2:15" x14ac:dyDescent="0.2">
      <c r="B120" s="101"/>
      <c r="C120" s="88"/>
      <c r="D120" s="88"/>
      <c r="E120" s="88"/>
      <c r="F120" s="89"/>
      <c r="G120" s="88"/>
      <c r="H120" s="88"/>
      <c r="I120" s="88"/>
      <c r="J120" s="88"/>
      <c r="K120" s="89"/>
      <c r="L120" s="88"/>
      <c r="M120" s="88"/>
      <c r="N120" s="102"/>
      <c r="O120" s="88"/>
    </row>
    <row r="121" spans="2:15" x14ac:dyDescent="0.2">
      <c r="B121" s="101"/>
      <c r="C121" s="88"/>
      <c r="D121" s="88"/>
      <c r="E121" s="88"/>
      <c r="F121" s="89"/>
      <c r="G121" s="88"/>
      <c r="H121" s="88"/>
      <c r="I121" s="88"/>
      <c r="J121" s="88"/>
      <c r="K121" s="89"/>
      <c r="L121" s="88"/>
      <c r="M121" s="88"/>
      <c r="N121" s="102"/>
      <c r="O121" s="88"/>
    </row>
    <row r="122" spans="2:15" x14ac:dyDescent="0.2">
      <c r="B122" s="101"/>
      <c r="C122" s="88"/>
      <c r="D122" s="88"/>
      <c r="E122" s="88"/>
      <c r="F122" s="89"/>
      <c r="G122" s="88"/>
      <c r="H122" s="88"/>
      <c r="I122" s="88"/>
      <c r="J122" s="88"/>
      <c r="K122" s="89"/>
      <c r="L122" s="88"/>
      <c r="M122" s="88"/>
      <c r="N122" s="102"/>
      <c r="O122" s="88"/>
    </row>
    <row r="123" spans="2:15" x14ac:dyDescent="0.2">
      <c r="B123" s="101"/>
      <c r="C123" s="88"/>
      <c r="D123" s="88"/>
      <c r="E123" s="88"/>
      <c r="F123" s="89"/>
      <c r="G123" s="88"/>
      <c r="H123" s="88"/>
      <c r="I123" s="88"/>
      <c r="J123" s="88"/>
      <c r="K123" s="89"/>
      <c r="L123" s="88"/>
      <c r="M123" s="88"/>
      <c r="N123" s="102"/>
      <c r="O123" s="88"/>
    </row>
    <row r="124" spans="2:15" x14ac:dyDescent="0.2">
      <c r="B124" s="101"/>
      <c r="C124" s="88"/>
      <c r="D124" s="88"/>
      <c r="E124" s="88"/>
      <c r="F124" s="89"/>
      <c r="G124" s="88"/>
      <c r="H124" s="88"/>
      <c r="I124" s="88"/>
      <c r="J124" s="88"/>
      <c r="K124" s="89"/>
      <c r="L124" s="88"/>
      <c r="M124" s="88"/>
      <c r="N124" s="102"/>
      <c r="O124" s="88"/>
    </row>
    <row r="125" spans="2:15" x14ac:dyDescent="0.2">
      <c r="B125" s="101"/>
      <c r="C125" s="88"/>
      <c r="D125" s="88"/>
      <c r="E125" s="88"/>
      <c r="F125" s="89"/>
      <c r="G125" s="88"/>
      <c r="H125" s="88"/>
      <c r="I125" s="88"/>
      <c r="J125" s="88"/>
      <c r="K125" s="89"/>
      <c r="L125" s="88"/>
      <c r="M125" s="88"/>
      <c r="N125" s="102"/>
      <c r="O125" s="88"/>
    </row>
    <row r="126" spans="2:15" x14ac:dyDescent="0.2">
      <c r="B126" s="101"/>
      <c r="C126" s="88"/>
      <c r="D126" s="88"/>
      <c r="E126" s="88"/>
      <c r="F126" s="89"/>
      <c r="G126" s="88"/>
      <c r="H126" s="88"/>
      <c r="I126" s="88"/>
      <c r="J126" s="88"/>
      <c r="K126" s="89"/>
      <c r="L126" s="88"/>
      <c r="M126" s="88"/>
      <c r="N126" s="102"/>
      <c r="O126" s="88"/>
    </row>
    <row r="127" spans="2:15" x14ac:dyDescent="0.2">
      <c r="B127" s="101"/>
      <c r="C127" s="88"/>
      <c r="D127" s="88"/>
      <c r="E127" s="88"/>
      <c r="F127" s="89"/>
      <c r="G127" s="88"/>
      <c r="H127" s="88"/>
      <c r="I127" s="88"/>
      <c r="J127" s="88"/>
      <c r="K127" s="89"/>
      <c r="L127" s="88"/>
      <c r="M127" s="88"/>
      <c r="N127" s="102"/>
      <c r="O127" s="88"/>
    </row>
    <row r="128" spans="2:15" x14ac:dyDescent="0.2">
      <c r="B128" s="101"/>
      <c r="C128" s="88"/>
      <c r="D128" s="88"/>
      <c r="E128" s="88"/>
      <c r="F128" s="89"/>
      <c r="G128" s="88"/>
      <c r="H128" s="88"/>
      <c r="I128" s="88"/>
      <c r="J128" s="88"/>
      <c r="K128" s="89"/>
      <c r="L128" s="88"/>
      <c r="M128" s="88"/>
      <c r="N128" s="102"/>
      <c r="O128" s="88"/>
    </row>
    <row r="129" spans="2:15" x14ac:dyDescent="0.2">
      <c r="B129" s="101"/>
      <c r="C129" s="88"/>
      <c r="D129" s="88"/>
      <c r="E129" s="88"/>
      <c r="F129" s="89"/>
      <c r="G129" s="88"/>
      <c r="H129" s="88"/>
      <c r="I129" s="88"/>
      <c r="J129" s="88"/>
      <c r="K129" s="89"/>
      <c r="L129" s="88"/>
      <c r="M129" s="88"/>
      <c r="N129" s="102"/>
      <c r="O129" s="88"/>
    </row>
    <row r="130" spans="2:15" x14ac:dyDescent="0.2">
      <c r="B130" s="101"/>
      <c r="C130" s="88"/>
      <c r="D130" s="88"/>
      <c r="E130" s="88"/>
      <c r="F130" s="89"/>
      <c r="G130" s="88"/>
      <c r="H130" s="88"/>
      <c r="I130" s="88"/>
      <c r="J130" s="88"/>
      <c r="K130" s="89"/>
      <c r="L130" s="88"/>
      <c r="M130" s="88"/>
      <c r="N130" s="102"/>
      <c r="O130" s="88"/>
    </row>
    <row r="131" spans="2:15" x14ac:dyDescent="0.2">
      <c r="B131" s="101"/>
      <c r="C131" s="88"/>
      <c r="D131" s="88"/>
      <c r="E131" s="88"/>
      <c r="F131" s="89"/>
      <c r="G131" s="88"/>
      <c r="H131" s="88"/>
      <c r="I131" s="88"/>
      <c r="J131" s="88"/>
      <c r="K131" s="89"/>
      <c r="L131" s="88"/>
      <c r="M131" s="88"/>
      <c r="N131" s="102"/>
      <c r="O131" s="88"/>
    </row>
    <row r="132" spans="2:15" x14ac:dyDescent="0.2">
      <c r="B132" s="101"/>
      <c r="C132" s="88"/>
      <c r="D132" s="88"/>
      <c r="E132" s="88"/>
      <c r="F132" s="89"/>
      <c r="G132" s="88"/>
      <c r="H132" s="88"/>
      <c r="I132" s="88"/>
      <c r="J132" s="88"/>
      <c r="K132" s="89"/>
      <c r="L132" s="88"/>
      <c r="M132" s="88"/>
      <c r="N132" s="102"/>
      <c r="O132" s="88"/>
    </row>
    <row r="133" spans="2:15" x14ac:dyDescent="0.2">
      <c r="B133" s="101"/>
      <c r="C133" s="88"/>
      <c r="D133" s="88"/>
      <c r="E133" s="88"/>
      <c r="F133" s="89"/>
      <c r="G133" s="88"/>
      <c r="H133" s="88"/>
      <c r="I133" s="88"/>
      <c r="J133" s="88"/>
      <c r="K133" s="89"/>
      <c r="L133" s="88"/>
      <c r="M133" s="88"/>
      <c r="N133" s="102"/>
      <c r="O133" s="88"/>
    </row>
    <row r="134" spans="2:15" x14ac:dyDescent="0.2">
      <c r="B134" s="101"/>
      <c r="C134" s="88"/>
      <c r="D134" s="88"/>
      <c r="E134" s="88"/>
      <c r="F134" s="89"/>
      <c r="G134" s="88"/>
      <c r="H134" s="88"/>
      <c r="I134" s="88"/>
      <c r="J134" s="88"/>
      <c r="K134" s="89"/>
      <c r="L134" s="88"/>
      <c r="M134" s="88"/>
      <c r="N134" s="102"/>
      <c r="O134" s="88"/>
    </row>
    <row r="135" spans="2:15" x14ac:dyDescent="0.2">
      <c r="B135" s="101"/>
      <c r="C135" s="88"/>
      <c r="D135" s="88"/>
      <c r="E135" s="88"/>
      <c r="F135" s="89"/>
      <c r="G135" s="88"/>
      <c r="H135" s="88"/>
      <c r="I135" s="88"/>
      <c r="J135" s="88"/>
      <c r="K135" s="89"/>
      <c r="L135" s="88"/>
      <c r="M135" s="88"/>
      <c r="N135" s="102"/>
      <c r="O135" s="88"/>
    </row>
    <row r="136" spans="2:15" x14ac:dyDescent="0.2">
      <c r="B136" s="101"/>
      <c r="C136" s="88"/>
      <c r="D136" s="88"/>
      <c r="E136" s="88"/>
      <c r="F136" s="89"/>
      <c r="G136" s="88"/>
      <c r="H136" s="88"/>
      <c r="I136" s="88"/>
      <c r="J136" s="88"/>
      <c r="K136" s="89"/>
      <c r="L136" s="88"/>
      <c r="M136" s="88"/>
      <c r="N136" s="102"/>
      <c r="O136" s="88"/>
    </row>
    <row r="137" spans="2:15" x14ac:dyDescent="0.2">
      <c r="B137" s="101"/>
      <c r="C137" s="88"/>
      <c r="D137" s="88"/>
      <c r="E137" s="88"/>
      <c r="F137" s="89"/>
      <c r="G137" s="88"/>
      <c r="H137" s="88"/>
      <c r="I137" s="88"/>
      <c r="J137" s="88"/>
      <c r="K137" s="89"/>
      <c r="L137" s="88"/>
      <c r="M137" s="88"/>
      <c r="N137" s="102"/>
      <c r="O137" s="88"/>
    </row>
    <row r="138" spans="2:15" x14ac:dyDescent="0.2">
      <c r="B138" s="101"/>
      <c r="C138" s="88"/>
      <c r="D138" s="88"/>
      <c r="E138" s="88"/>
      <c r="F138" s="89"/>
      <c r="G138" s="88"/>
      <c r="H138" s="88"/>
      <c r="I138" s="88"/>
      <c r="J138" s="88"/>
      <c r="K138" s="89"/>
      <c r="L138" s="88"/>
      <c r="M138" s="88"/>
      <c r="N138" s="102"/>
      <c r="O138" s="88"/>
    </row>
    <row r="139" spans="2:15" x14ac:dyDescent="0.2">
      <c r="B139" s="101"/>
      <c r="C139" s="88"/>
      <c r="D139" s="88"/>
      <c r="E139" s="88"/>
      <c r="F139" s="89"/>
      <c r="G139" s="88"/>
      <c r="H139" s="88"/>
      <c r="I139" s="88"/>
      <c r="J139" s="88"/>
      <c r="K139" s="89"/>
      <c r="L139" s="88"/>
      <c r="M139" s="88"/>
      <c r="N139" s="102"/>
      <c r="O139" s="88"/>
    </row>
    <row r="140" spans="2:15" x14ac:dyDescent="0.2">
      <c r="B140" s="101"/>
      <c r="C140" s="88"/>
      <c r="D140" s="88"/>
      <c r="E140" s="88"/>
      <c r="F140" s="89"/>
      <c r="G140" s="88"/>
      <c r="H140" s="88"/>
      <c r="I140" s="88"/>
      <c r="J140" s="88"/>
      <c r="K140" s="89"/>
      <c r="L140" s="88"/>
      <c r="M140" s="88"/>
      <c r="N140" s="102"/>
      <c r="O140" s="88"/>
    </row>
    <row r="141" spans="2:15" x14ac:dyDescent="0.2">
      <c r="B141" s="101"/>
      <c r="C141" s="88"/>
      <c r="D141" s="88"/>
      <c r="E141" s="88"/>
      <c r="F141" s="89"/>
      <c r="G141" s="88"/>
      <c r="H141" s="88"/>
      <c r="I141" s="88"/>
      <c r="J141" s="88"/>
      <c r="K141" s="89"/>
      <c r="L141" s="88"/>
      <c r="M141" s="88"/>
      <c r="N141" s="102"/>
      <c r="O141" s="88"/>
    </row>
    <row r="142" spans="2:15" x14ac:dyDescent="0.2">
      <c r="B142" s="101"/>
      <c r="C142" s="88"/>
      <c r="D142" s="88"/>
      <c r="E142" s="88"/>
      <c r="F142" s="89"/>
      <c r="G142" s="88"/>
      <c r="H142" s="88"/>
      <c r="I142" s="88"/>
      <c r="J142" s="88"/>
      <c r="K142" s="89"/>
      <c r="L142" s="88"/>
      <c r="M142" s="88"/>
      <c r="N142" s="102"/>
      <c r="O142" s="88"/>
    </row>
    <row r="143" spans="2:15" x14ac:dyDescent="0.2">
      <c r="B143" s="101"/>
      <c r="C143" s="88"/>
      <c r="D143" s="88"/>
      <c r="E143" s="88"/>
      <c r="F143" s="89"/>
      <c r="G143" s="88"/>
      <c r="H143" s="88"/>
      <c r="I143" s="88"/>
      <c r="J143" s="88"/>
      <c r="K143" s="89"/>
      <c r="L143" s="88"/>
      <c r="M143" s="88"/>
      <c r="N143" s="102"/>
      <c r="O143" s="88"/>
    </row>
    <row r="144" spans="2:15" x14ac:dyDescent="0.2">
      <c r="B144" s="101"/>
      <c r="C144" s="88"/>
      <c r="D144" s="88"/>
      <c r="E144" s="88"/>
      <c r="F144" s="89"/>
      <c r="G144" s="88"/>
      <c r="H144" s="88"/>
      <c r="I144" s="88"/>
      <c r="J144" s="88"/>
      <c r="K144" s="89"/>
      <c r="L144" s="88"/>
      <c r="M144" s="88"/>
      <c r="N144" s="102"/>
      <c r="O144" s="88"/>
    </row>
    <row r="145" spans="2:15" x14ac:dyDescent="0.2">
      <c r="B145" s="101"/>
      <c r="C145" s="88"/>
      <c r="D145" s="88"/>
      <c r="E145" s="88"/>
      <c r="F145" s="89"/>
      <c r="G145" s="88"/>
      <c r="H145" s="88"/>
      <c r="I145" s="88"/>
      <c r="J145" s="88"/>
      <c r="K145" s="89"/>
      <c r="L145" s="88"/>
      <c r="M145" s="88"/>
      <c r="N145" s="102"/>
      <c r="O145" s="88"/>
    </row>
    <row r="146" spans="2:15" x14ac:dyDescent="0.2">
      <c r="B146" s="101"/>
      <c r="C146" s="88"/>
      <c r="D146" s="88"/>
      <c r="E146" s="88"/>
      <c r="F146" s="89"/>
      <c r="G146" s="88"/>
      <c r="H146" s="88"/>
      <c r="I146" s="88"/>
      <c r="J146" s="88"/>
      <c r="K146" s="89"/>
      <c r="L146" s="88"/>
      <c r="M146" s="88"/>
      <c r="N146" s="102"/>
      <c r="O146" s="88"/>
    </row>
    <row r="147" spans="2:15" x14ac:dyDescent="0.2">
      <c r="B147" s="101"/>
      <c r="C147" s="88"/>
      <c r="D147" s="88"/>
      <c r="E147" s="88"/>
      <c r="F147" s="89"/>
      <c r="G147" s="88"/>
      <c r="H147" s="88"/>
      <c r="I147" s="88"/>
      <c r="J147" s="88"/>
      <c r="K147" s="89"/>
      <c r="L147" s="88"/>
      <c r="M147" s="88"/>
      <c r="N147" s="102"/>
      <c r="O147" s="88"/>
    </row>
    <row r="148" spans="2:15" x14ac:dyDescent="0.2">
      <c r="B148" s="101"/>
      <c r="C148" s="88"/>
      <c r="D148" s="88"/>
      <c r="E148" s="88"/>
      <c r="F148" s="89"/>
      <c r="G148" s="88"/>
      <c r="H148" s="88"/>
      <c r="I148" s="88"/>
      <c r="J148" s="88"/>
      <c r="K148" s="89"/>
      <c r="L148" s="88"/>
      <c r="M148" s="88"/>
      <c r="N148" s="102"/>
      <c r="O148" s="88"/>
    </row>
    <row r="149" spans="2:15" x14ac:dyDescent="0.2">
      <c r="B149" s="101"/>
      <c r="C149" s="88"/>
      <c r="D149" s="88"/>
      <c r="E149" s="88"/>
      <c r="F149" s="89"/>
      <c r="G149" s="88"/>
      <c r="H149" s="88"/>
      <c r="I149" s="88"/>
      <c r="J149" s="88"/>
      <c r="K149" s="89"/>
      <c r="L149" s="88"/>
      <c r="M149" s="88"/>
      <c r="N149" s="102"/>
      <c r="O149" s="88"/>
    </row>
    <row r="150" spans="2:15" x14ac:dyDescent="0.2">
      <c r="B150" s="101"/>
      <c r="C150" s="88"/>
      <c r="D150" s="88"/>
      <c r="E150" s="88"/>
      <c r="F150" s="89"/>
      <c r="G150" s="88"/>
      <c r="H150" s="88"/>
      <c r="I150" s="88"/>
      <c r="J150" s="88"/>
      <c r="K150" s="89"/>
      <c r="L150" s="88"/>
      <c r="M150" s="88"/>
      <c r="N150" s="102"/>
      <c r="O150" s="88"/>
    </row>
    <row r="151" spans="2:15" x14ac:dyDescent="0.2">
      <c r="B151" s="101"/>
      <c r="C151" s="88"/>
      <c r="D151" s="88"/>
      <c r="E151" s="88"/>
      <c r="F151" s="89"/>
      <c r="G151" s="88"/>
      <c r="H151" s="88"/>
      <c r="I151" s="88"/>
      <c r="J151" s="88"/>
      <c r="K151" s="89"/>
      <c r="L151" s="88"/>
      <c r="M151" s="88"/>
      <c r="N151" s="102"/>
      <c r="O151" s="88"/>
    </row>
    <row r="152" spans="2:15" x14ac:dyDescent="0.2">
      <c r="B152" s="101"/>
      <c r="C152" s="88"/>
      <c r="D152" s="88"/>
      <c r="E152" s="88"/>
      <c r="F152" s="89"/>
      <c r="G152" s="88"/>
      <c r="H152" s="88"/>
      <c r="I152" s="88"/>
      <c r="J152" s="88"/>
      <c r="K152" s="89"/>
      <c r="L152" s="88"/>
      <c r="M152" s="88"/>
      <c r="N152" s="102"/>
      <c r="O152" s="88"/>
    </row>
    <row r="153" spans="2:15" x14ac:dyDescent="0.2">
      <c r="B153" s="101"/>
      <c r="C153" s="88"/>
      <c r="D153" s="88"/>
      <c r="E153" s="88"/>
      <c r="F153" s="89"/>
      <c r="G153" s="88"/>
      <c r="H153" s="88"/>
      <c r="I153" s="88"/>
      <c r="J153" s="88"/>
      <c r="K153" s="89"/>
      <c r="L153" s="88"/>
      <c r="M153" s="88"/>
      <c r="N153" s="102"/>
      <c r="O153" s="88"/>
    </row>
    <row r="154" spans="2:15" x14ac:dyDescent="0.2">
      <c r="B154" s="101"/>
      <c r="C154" s="88"/>
      <c r="D154" s="88"/>
      <c r="E154" s="88"/>
      <c r="F154" s="89"/>
      <c r="G154" s="88"/>
      <c r="H154" s="88"/>
      <c r="I154" s="88"/>
      <c r="J154" s="88"/>
      <c r="K154" s="89"/>
      <c r="L154" s="88"/>
      <c r="M154" s="88"/>
      <c r="N154" s="102"/>
      <c r="O154" s="88"/>
    </row>
    <row r="155" spans="2:15" x14ac:dyDescent="0.2">
      <c r="B155" s="101"/>
      <c r="C155" s="88"/>
      <c r="D155" s="88"/>
      <c r="E155" s="88"/>
      <c r="F155" s="89"/>
      <c r="G155" s="88"/>
      <c r="H155" s="88"/>
      <c r="I155" s="88"/>
      <c r="J155" s="88"/>
      <c r="K155" s="89"/>
      <c r="L155" s="88"/>
      <c r="M155" s="88"/>
      <c r="N155" s="102"/>
      <c r="O155" s="88"/>
    </row>
    <row r="156" spans="2:15" x14ac:dyDescent="0.2">
      <c r="B156" s="101"/>
      <c r="C156" s="88"/>
      <c r="D156" s="88"/>
      <c r="E156" s="88"/>
      <c r="F156" s="89"/>
      <c r="G156" s="88"/>
      <c r="H156" s="88"/>
      <c r="I156" s="88"/>
      <c r="J156" s="88"/>
      <c r="K156" s="89"/>
      <c r="L156" s="88"/>
      <c r="M156" s="88"/>
      <c r="N156" s="102"/>
      <c r="O156" s="88"/>
    </row>
    <row r="157" spans="2:15" x14ac:dyDescent="0.2">
      <c r="B157" s="101"/>
      <c r="C157" s="88"/>
      <c r="D157" s="88"/>
      <c r="E157" s="88"/>
      <c r="F157" s="89"/>
      <c r="G157" s="88"/>
      <c r="H157" s="88"/>
      <c r="I157" s="88"/>
      <c r="J157" s="88"/>
      <c r="K157" s="89"/>
      <c r="L157" s="88"/>
      <c r="M157" s="88"/>
      <c r="N157" s="102"/>
      <c r="O157" s="88"/>
    </row>
    <row r="158" spans="2:15" x14ac:dyDescent="0.2">
      <c r="B158" s="101"/>
      <c r="C158" s="88"/>
      <c r="D158" s="88"/>
      <c r="E158" s="88"/>
      <c r="F158" s="89"/>
      <c r="G158" s="88"/>
      <c r="H158" s="88"/>
      <c r="I158" s="88"/>
      <c r="J158" s="88"/>
      <c r="K158" s="89"/>
      <c r="L158" s="88"/>
      <c r="M158" s="88"/>
      <c r="N158" s="102"/>
      <c r="O158" s="88"/>
    </row>
    <row r="159" spans="2:15" x14ac:dyDescent="0.2">
      <c r="B159" s="101"/>
      <c r="C159" s="88"/>
      <c r="D159" s="88"/>
      <c r="E159" s="88"/>
      <c r="F159" s="89"/>
      <c r="G159" s="88"/>
      <c r="H159" s="88"/>
      <c r="I159" s="88"/>
      <c r="J159" s="88"/>
      <c r="K159" s="89"/>
      <c r="L159" s="88"/>
      <c r="M159" s="88"/>
      <c r="N159" s="102"/>
      <c r="O159" s="88"/>
    </row>
    <row r="160" spans="2:15" x14ac:dyDescent="0.2">
      <c r="B160" s="101"/>
      <c r="C160" s="88"/>
      <c r="D160" s="88"/>
      <c r="E160" s="88"/>
      <c r="F160" s="89"/>
      <c r="G160" s="88"/>
      <c r="H160" s="88"/>
      <c r="I160" s="88"/>
      <c r="J160" s="88"/>
      <c r="K160" s="89"/>
      <c r="L160" s="88"/>
      <c r="M160" s="88"/>
      <c r="N160" s="102"/>
      <c r="O160" s="88"/>
    </row>
    <row r="161" spans="2:15" x14ac:dyDescent="0.2">
      <c r="B161" s="101"/>
      <c r="C161" s="88"/>
      <c r="D161" s="88"/>
      <c r="E161" s="88"/>
      <c r="F161" s="89"/>
      <c r="G161" s="88"/>
      <c r="H161" s="88"/>
      <c r="I161" s="88"/>
      <c r="J161" s="88"/>
      <c r="K161" s="89"/>
      <c r="L161" s="88"/>
      <c r="M161" s="88"/>
      <c r="N161" s="102"/>
      <c r="O161" s="88"/>
    </row>
    <row r="162" spans="2:15" x14ac:dyDescent="0.2">
      <c r="B162" s="101"/>
      <c r="C162" s="88"/>
      <c r="D162" s="88"/>
      <c r="E162" s="88"/>
      <c r="F162" s="89"/>
      <c r="G162" s="88"/>
      <c r="H162" s="88"/>
      <c r="I162" s="88"/>
      <c r="J162" s="88"/>
      <c r="K162" s="89"/>
      <c r="L162" s="88"/>
      <c r="M162" s="88"/>
      <c r="N162" s="102"/>
      <c r="O162" s="88"/>
    </row>
    <row r="163" spans="2:15" x14ac:dyDescent="0.2">
      <c r="B163" s="101"/>
      <c r="C163" s="88"/>
      <c r="D163" s="88"/>
      <c r="E163" s="88"/>
      <c r="F163" s="89"/>
      <c r="G163" s="88"/>
      <c r="H163" s="88"/>
      <c r="I163" s="88"/>
      <c r="J163" s="88"/>
      <c r="K163" s="89"/>
      <c r="L163" s="88"/>
      <c r="M163" s="88"/>
      <c r="N163" s="102"/>
      <c r="O163" s="88"/>
    </row>
    <row r="164" spans="2:15" x14ac:dyDescent="0.2">
      <c r="B164" s="101"/>
      <c r="C164" s="88"/>
      <c r="D164" s="88"/>
      <c r="E164" s="88"/>
      <c r="F164" s="89"/>
      <c r="G164" s="88"/>
      <c r="H164" s="88"/>
      <c r="I164" s="88"/>
      <c r="J164" s="88"/>
      <c r="K164" s="89"/>
      <c r="L164" s="88"/>
      <c r="M164" s="88"/>
      <c r="N164" s="102"/>
      <c r="O164" s="88"/>
    </row>
    <row r="165" spans="2:15" x14ac:dyDescent="0.2">
      <c r="B165" s="101"/>
      <c r="C165" s="88"/>
      <c r="D165" s="88"/>
      <c r="E165" s="88"/>
      <c r="F165" s="89"/>
      <c r="G165" s="88"/>
      <c r="H165" s="88"/>
      <c r="I165" s="88"/>
      <c r="J165" s="88"/>
      <c r="K165" s="89"/>
      <c r="L165" s="88"/>
      <c r="M165" s="88"/>
      <c r="N165" s="102"/>
      <c r="O165" s="88"/>
    </row>
    <row r="166" spans="2:15" x14ac:dyDescent="0.2">
      <c r="B166" s="101"/>
      <c r="C166" s="88"/>
      <c r="D166" s="88"/>
      <c r="E166" s="88"/>
      <c r="F166" s="89"/>
      <c r="G166" s="88"/>
      <c r="H166" s="88"/>
      <c r="I166" s="88"/>
      <c r="J166" s="88"/>
      <c r="K166" s="89"/>
      <c r="L166" s="88"/>
      <c r="M166" s="88"/>
      <c r="N166" s="102"/>
      <c r="O166" s="88"/>
    </row>
    <row r="167" spans="2:15" x14ac:dyDescent="0.2">
      <c r="B167" s="101"/>
      <c r="C167" s="88"/>
      <c r="D167" s="88"/>
      <c r="E167" s="88"/>
      <c r="F167" s="89"/>
      <c r="G167" s="88"/>
      <c r="H167" s="88"/>
      <c r="I167" s="88"/>
      <c r="J167" s="88"/>
      <c r="K167" s="89"/>
      <c r="L167" s="88"/>
      <c r="M167" s="88"/>
      <c r="N167" s="102"/>
      <c r="O167" s="88"/>
    </row>
  </sheetData>
  <sheetProtection password="CC16" sheet="1" objects="1" scenarios="1" formatCells="0" formatColumns="0" formatRows="0" insertHyperlinks="0"/>
  <mergeCells count="36">
    <mergeCell ref="H9:K9"/>
    <mergeCell ref="F4:H4"/>
    <mergeCell ref="C7:F7"/>
    <mergeCell ref="H7:K7"/>
    <mergeCell ref="C8:F8"/>
    <mergeCell ref="H8:K8"/>
    <mergeCell ref="H10:K10"/>
    <mergeCell ref="H11:K11"/>
    <mergeCell ref="C12:F12"/>
    <mergeCell ref="H12:K12"/>
    <mergeCell ref="C16:F16"/>
    <mergeCell ref="H16:K16"/>
    <mergeCell ref="J27:K27"/>
    <mergeCell ref="H30:I30"/>
    <mergeCell ref="J30:L30"/>
    <mergeCell ref="O30:O34"/>
    <mergeCell ref="C31:C34"/>
    <mergeCell ref="D31:K33"/>
    <mergeCell ref="D34:E34"/>
    <mergeCell ref="H34:K34"/>
    <mergeCell ref="N13:N14"/>
    <mergeCell ref="N7:N11"/>
    <mergeCell ref="N22:N23"/>
    <mergeCell ref="N17:N19"/>
    <mergeCell ref="N27:N30"/>
    <mergeCell ref="N35:N38"/>
    <mergeCell ref="B38:K38"/>
    <mergeCell ref="B40:C40"/>
    <mergeCell ref="B51:K51"/>
    <mergeCell ref="B52:K52"/>
    <mergeCell ref="B36:C36"/>
    <mergeCell ref="D36:H36"/>
    <mergeCell ref="J36:K36"/>
    <mergeCell ref="B37:C37"/>
    <mergeCell ref="D37:H37"/>
    <mergeCell ref="J37:K37"/>
  </mergeCells>
  <conditionalFormatting sqref="B51">
    <cfRule type="expression" dxfId="24" priority="5" stopIfTrue="1">
      <formula>$K$29&lt;0</formula>
    </cfRule>
    <cfRule type="expression" dxfId="23" priority="6" stopIfTrue="1">
      <formula>$F$29&lt;0</formula>
    </cfRule>
  </conditionalFormatting>
  <conditionalFormatting sqref="B52">
    <cfRule type="expression" dxfId="22" priority="1" stopIfTrue="1">
      <formula>$H$30&gt;0</formula>
    </cfRule>
  </conditionalFormatting>
  <conditionalFormatting sqref="C26:F26">
    <cfRule type="expression" dxfId="21" priority="12">
      <formula>$F$26=0</formula>
    </cfRule>
    <cfRule type="expression" priority="13">
      <formula>$F26=0</formula>
    </cfRule>
  </conditionalFormatting>
  <conditionalFormatting sqref="E29">
    <cfRule type="expression" dxfId="20" priority="7">
      <formula>$K$29&lt;0</formula>
    </cfRule>
    <cfRule type="expression" dxfId="19" priority="8">
      <formula>$F$29&lt;0</formula>
    </cfRule>
  </conditionalFormatting>
  <conditionalFormatting sqref="E30 O30">
    <cfRule type="expression" dxfId="18" priority="14" stopIfTrue="1">
      <formula>$H$30&gt;0</formula>
    </cfRule>
  </conditionalFormatting>
  <conditionalFormatting sqref="F29">
    <cfRule type="cellIs" dxfId="17" priority="4" operator="lessThan">
      <formula>0</formula>
    </cfRule>
  </conditionalFormatting>
  <conditionalFormatting sqref="G29 H30">
    <cfRule type="cellIs" dxfId="16" priority="10" operator="greaterThan">
      <formula>0</formula>
    </cfRule>
  </conditionalFormatting>
  <conditionalFormatting sqref="H26:K26">
    <cfRule type="expression" dxfId="15" priority="11">
      <formula>$K$26=0</formula>
    </cfRule>
  </conditionalFormatting>
  <conditionalFormatting sqref="J29 G30">
    <cfRule type="cellIs" dxfId="14" priority="9" operator="lessThan">
      <formula>0</formula>
    </cfRule>
  </conditionalFormatting>
  <conditionalFormatting sqref="J30">
    <cfRule type="expression" dxfId="13" priority="2" stopIfTrue="1">
      <formula>$H$30&gt;0</formula>
    </cfRule>
  </conditionalFormatting>
  <conditionalFormatting sqref="K29">
    <cfRule type="cellIs" dxfId="12" priority="3" operator="lessThan">
      <formula>0</formula>
    </cfRule>
  </conditionalFormatting>
  <dataValidations count="3">
    <dataValidation type="list" allowBlank="1" showInputMessage="1" showErrorMessage="1" sqref="H34:K34" xr:uid="{00000000-0002-0000-0100-000000000000}">
      <formula1>$F$59:$F$67</formula1>
    </dataValidation>
    <dataValidation type="list" allowBlank="1" showInputMessage="1" showErrorMessage="1" sqref="E17:E22 J17:J22" xr:uid="{00000000-0002-0000-0100-000001000000}">
      <formula1>$D$60:$D$80</formula1>
    </dataValidation>
    <dataValidation type="list" allowBlank="1" showInputMessage="1" showErrorMessage="1" sqref="E13" xr:uid="{00000000-0002-0000-0100-000002000000}">
      <formula1>$D$39:$D$41</formula1>
    </dataValidation>
  </dataValidations>
  <pageMargins left="0.25" right="0.25" top="0.75" bottom="0.75" header="0.3" footer="0.3"/>
  <pageSetup scale="69" orientation="portrait" r:id="rId1"/>
  <headerFooter alignWithMargins="0">
    <oddFooter>&amp;LFile:&amp;F&amp;R&amp;9FY2016 Form - 9/1/2015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8"/>
  <sheetViews>
    <sheetView showGridLines="0" zoomScale="85" zoomScaleNormal="85" workbookViewId="0"/>
  </sheetViews>
  <sheetFormatPr defaultColWidth="9.140625" defaultRowHeight="12.75" x14ac:dyDescent="0.2"/>
  <cols>
    <col min="1" max="1" width="2" style="20" customWidth="1"/>
    <col min="2" max="2" width="4.140625" style="24" customWidth="1"/>
    <col min="3" max="3" width="10.85546875" style="20" customWidth="1"/>
    <col min="4" max="4" width="8.7109375" style="20" customWidth="1"/>
    <col min="5" max="5" width="9.7109375" style="20" customWidth="1"/>
    <col min="6" max="6" width="13.42578125" style="21" customWidth="1"/>
    <col min="7" max="7" width="2" style="20" customWidth="1"/>
    <col min="8" max="8" width="10.42578125" style="20" customWidth="1"/>
    <col min="9" max="9" width="8.7109375" style="20" customWidth="1"/>
    <col min="10" max="10" width="9.7109375" style="20" customWidth="1"/>
    <col min="11" max="11" width="13.42578125" style="21" customWidth="1"/>
    <col min="12" max="12" width="2" style="20" customWidth="1"/>
    <col min="13" max="13" width="43.28515625" style="20" customWidth="1"/>
    <col min="14" max="16384" width="9.140625" style="20"/>
  </cols>
  <sheetData>
    <row r="1" spans="2:18" x14ac:dyDescent="0.2">
      <c r="B1" s="19" t="str">
        <f>+Form!B1</f>
        <v>Updated 07-08-2026</v>
      </c>
      <c r="H1" s="22"/>
      <c r="K1" s="23"/>
    </row>
    <row r="2" spans="2:18" s="57" customFormat="1" ht="15" x14ac:dyDescent="0.2">
      <c r="C2" s="70" t="s">
        <v>0</v>
      </c>
      <c r="D2" s="70"/>
      <c r="E2" s="70"/>
      <c r="F2" s="71"/>
      <c r="G2" s="70"/>
      <c r="H2" s="70"/>
      <c r="I2" s="70"/>
      <c r="J2" s="70"/>
      <c r="K2" s="71"/>
    </row>
    <row r="3" spans="2:18" s="57" customFormat="1" ht="15" x14ac:dyDescent="0.2">
      <c r="C3" s="70" t="s">
        <v>26</v>
      </c>
      <c r="D3" s="70"/>
      <c r="E3" s="70"/>
      <c r="F3" s="71"/>
      <c r="G3" s="70"/>
      <c r="H3" s="70"/>
      <c r="I3" s="70"/>
      <c r="J3" s="70"/>
      <c r="K3" s="71"/>
    </row>
    <row r="4" spans="2:18" s="29" customFormat="1" ht="18" x14ac:dyDescent="0.25">
      <c r="B4" s="25"/>
      <c r="C4" s="26"/>
      <c r="D4" s="27"/>
      <c r="E4" s="27"/>
      <c r="F4" s="126" t="str">
        <f>+Form!F4</f>
        <v>2026-2027</v>
      </c>
      <c r="G4" s="126"/>
      <c r="H4" s="126"/>
      <c r="I4" s="27"/>
      <c r="J4" s="27"/>
      <c r="K4" s="28"/>
    </row>
    <row r="6" spans="2:18" customFormat="1" ht="18" x14ac:dyDescent="0.2">
      <c r="B6" s="5"/>
      <c r="C6" s="6" t="s">
        <v>65</v>
      </c>
      <c r="D6" s="6" t="s">
        <v>1</v>
      </c>
      <c r="E6" s="6" t="s">
        <v>64</v>
      </c>
      <c r="F6" s="7" t="s">
        <v>2</v>
      </c>
      <c r="G6" s="8"/>
      <c r="H6" s="67" t="s">
        <v>65</v>
      </c>
      <c r="I6" s="67" t="s">
        <v>1</v>
      </c>
      <c r="J6" s="67" t="s">
        <v>64</v>
      </c>
      <c r="K6" s="68" t="s">
        <v>2</v>
      </c>
      <c r="L6" s="8"/>
    </row>
    <row r="7" spans="2:18" ht="15.75" x14ac:dyDescent="0.25">
      <c r="B7" s="30"/>
      <c r="C7" s="127" t="s">
        <v>34</v>
      </c>
      <c r="D7" s="128"/>
      <c r="E7" s="128"/>
      <c r="F7" s="129"/>
      <c r="G7" s="66"/>
      <c r="H7" s="130" t="s">
        <v>43</v>
      </c>
      <c r="I7" s="131"/>
      <c r="J7" s="131"/>
      <c r="K7" s="131"/>
      <c r="L7" s="31"/>
    </row>
    <row r="8" spans="2:18" ht="12.75" customHeight="1" x14ac:dyDescent="0.2">
      <c r="B8" s="32"/>
      <c r="C8" s="120" t="s">
        <v>29</v>
      </c>
      <c r="D8" s="121"/>
      <c r="E8" s="121"/>
      <c r="F8" s="132"/>
      <c r="G8" s="64"/>
      <c r="H8" s="133"/>
      <c r="I8" s="134"/>
      <c r="J8" s="134"/>
      <c r="K8" s="134"/>
      <c r="L8" s="31"/>
    </row>
    <row r="9" spans="2:18" ht="15.75" customHeight="1" x14ac:dyDescent="0.2">
      <c r="B9" s="32" t="s">
        <v>56</v>
      </c>
      <c r="C9" s="40"/>
      <c r="D9" s="40"/>
      <c r="E9" s="40"/>
      <c r="F9" s="15"/>
      <c r="G9" s="65" t="s">
        <v>8</v>
      </c>
      <c r="H9" s="124" t="s">
        <v>72</v>
      </c>
      <c r="I9" s="125"/>
      <c r="J9" s="125"/>
      <c r="K9" s="125"/>
      <c r="L9" s="69"/>
    </row>
    <row r="10" spans="2:18" ht="17.25" customHeight="1" x14ac:dyDescent="0.2">
      <c r="B10" s="37" t="s">
        <v>56</v>
      </c>
      <c r="C10" s="40"/>
      <c r="D10" s="40"/>
      <c r="E10" s="40"/>
      <c r="F10" s="15"/>
      <c r="G10" s="47" t="s">
        <v>8</v>
      </c>
      <c r="H10" s="124" t="s">
        <v>71</v>
      </c>
      <c r="I10" s="125"/>
      <c r="J10" s="125"/>
      <c r="K10" s="125"/>
      <c r="L10" s="69"/>
    </row>
    <row r="11" spans="2:18" ht="15.75" customHeight="1" x14ac:dyDescent="0.2">
      <c r="B11" s="37" t="s">
        <v>56</v>
      </c>
      <c r="C11" s="40"/>
      <c r="D11" s="40"/>
      <c r="E11" s="40"/>
      <c r="F11" s="72"/>
      <c r="G11" s="47" t="s">
        <v>8</v>
      </c>
      <c r="H11" s="122"/>
      <c r="I11" s="123"/>
      <c r="J11" s="123"/>
      <c r="K11" s="123"/>
      <c r="L11" s="35"/>
    </row>
    <row r="12" spans="2:18" ht="13.5" customHeight="1" x14ac:dyDescent="0.2">
      <c r="B12" s="32"/>
      <c r="C12" s="120" t="s">
        <v>30</v>
      </c>
      <c r="D12" s="121"/>
      <c r="E12" s="121"/>
      <c r="F12" s="121"/>
      <c r="G12" s="39"/>
      <c r="H12" s="122" t="s">
        <v>31</v>
      </c>
      <c r="I12" s="123"/>
      <c r="J12" s="123"/>
      <c r="K12" s="123"/>
      <c r="L12" s="33"/>
    </row>
    <row r="13" spans="2:18" ht="20.25" customHeight="1" thickBot="1" x14ac:dyDescent="0.25">
      <c r="B13" s="37" t="s">
        <v>56</v>
      </c>
      <c r="C13" s="73">
        <v>119002</v>
      </c>
      <c r="D13" s="73">
        <v>4900</v>
      </c>
      <c r="E13" s="74" t="s">
        <v>10</v>
      </c>
      <c r="F13" s="72">
        <v>5000</v>
      </c>
      <c r="G13" s="38" t="s">
        <v>8</v>
      </c>
      <c r="H13" s="75">
        <v>119002</v>
      </c>
      <c r="I13" s="40">
        <v>4700</v>
      </c>
      <c r="J13" s="40" t="str">
        <f>+E13</f>
        <v>5T0050</v>
      </c>
      <c r="K13" s="15">
        <f>+F13</f>
        <v>5000</v>
      </c>
      <c r="L13" s="38" t="s">
        <v>9</v>
      </c>
    </row>
    <row r="14" spans="2:18" ht="16.5" customHeight="1" thickBot="1" x14ac:dyDescent="0.25">
      <c r="E14" s="51" t="s">
        <v>70</v>
      </c>
      <c r="F14" s="9">
        <f>SUM(F13:F13)+SUM(F9:F11)</f>
        <v>5000</v>
      </c>
      <c r="K14" s="9">
        <f>SUM(K13:K13)+SUM(K9:K11)</f>
        <v>5000</v>
      </c>
      <c r="M14" s="41"/>
      <c r="N14" s="41"/>
      <c r="O14" s="41"/>
      <c r="P14" s="41"/>
      <c r="Q14" s="41"/>
      <c r="R14" s="41"/>
    </row>
    <row r="15" spans="2:18" ht="3.75" customHeight="1" x14ac:dyDescent="0.2">
      <c r="M15" s="41"/>
      <c r="N15" s="41"/>
      <c r="O15" s="41"/>
      <c r="P15" s="41"/>
      <c r="Q15" s="41"/>
      <c r="R15" s="41"/>
    </row>
    <row r="16" spans="2:18" ht="15.75" x14ac:dyDescent="0.25">
      <c r="B16" s="37"/>
      <c r="C16" s="135" t="s">
        <v>32</v>
      </c>
      <c r="D16" s="136"/>
      <c r="E16" s="136"/>
      <c r="F16" s="137"/>
      <c r="G16" s="39"/>
      <c r="H16" s="135" t="s">
        <v>33</v>
      </c>
      <c r="I16" s="136"/>
      <c r="J16" s="136"/>
      <c r="K16" s="137"/>
      <c r="L16" s="39"/>
      <c r="M16" s="41"/>
      <c r="N16" s="86" t="s">
        <v>37</v>
      </c>
      <c r="O16" s="86" t="s">
        <v>38</v>
      </c>
      <c r="P16" s="41"/>
      <c r="Q16" s="41"/>
      <c r="R16" s="41"/>
    </row>
    <row r="17" spans="2:21" ht="15.75" customHeight="1" x14ac:dyDescent="0.2">
      <c r="B17" s="37" t="s">
        <v>56</v>
      </c>
      <c r="C17" s="73">
        <v>119002</v>
      </c>
      <c r="D17" s="73">
        <v>4900</v>
      </c>
      <c r="E17" s="73">
        <v>60015</v>
      </c>
      <c r="F17" s="15">
        <v>5000</v>
      </c>
      <c r="G17" s="38" t="s">
        <v>8</v>
      </c>
      <c r="H17" s="76">
        <v>119002</v>
      </c>
      <c r="I17" s="73">
        <v>4700</v>
      </c>
      <c r="J17" s="73">
        <v>60015</v>
      </c>
      <c r="K17" s="15">
        <v>2000</v>
      </c>
      <c r="L17" s="38" t="s">
        <v>9</v>
      </c>
      <c r="M17" s="41"/>
      <c r="N17" s="86">
        <f>ROUND(IFERROR(VLOOKUP(E17,Form!$D$61:$E$90,2,FALSE),0)*F17,2)</f>
        <v>0</v>
      </c>
      <c r="O17" s="86">
        <f>ROUND(IFERROR(VLOOKUP(J17,Form!$D$61:$E$90,2,FALSE),0)*K17,2)</f>
        <v>0</v>
      </c>
      <c r="P17" s="41"/>
      <c r="Q17" s="41"/>
      <c r="R17" s="41"/>
    </row>
    <row r="18" spans="2:21" ht="15.75" customHeight="1" x14ac:dyDescent="0.2">
      <c r="B18" s="37" t="s">
        <v>56</v>
      </c>
      <c r="C18" s="75"/>
      <c r="D18" s="40"/>
      <c r="E18" s="40"/>
      <c r="F18" s="15"/>
      <c r="G18" s="38" t="s">
        <v>8</v>
      </c>
      <c r="H18" s="76">
        <v>119002</v>
      </c>
      <c r="I18" s="73">
        <v>4700</v>
      </c>
      <c r="J18" s="73">
        <v>60023</v>
      </c>
      <c r="K18" s="15">
        <v>1500</v>
      </c>
      <c r="L18" s="38" t="s">
        <v>9</v>
      </c>
      <c r="M18" s="41"/>
      <c r="N18" s="86">
        <f>ROUND(IFERROR(VLOOKUP(E18,Form!$D$61:$E$90,2,FALSE),0)*F18,2)</f>
        <v>0</v>
      </c>
      <c r="O18" s="86">
        <f>ROUND(IFERROR(VLOOKUP(J18,Form!$D$61:$E$90,2,FALSE),0)*K18,2)</f>
        <v>226.65</v>
      </c>
      <c r="P18" s="41"/>
      <c r="Q18" s="41"/>
      <c r="R18" s="41"/>
    </row>
    <row r="19" spans="2:21" ht="15.75" customHeight="1" x14ac:dyDescent="0.25">
      <c r="B19" s="37" t="s">
        <v>56</v>
      </c>
      <c r="C19" s="75"/>
      <c r="D19" s="40"/>
      <c r="E19" s="40"/>
      <c r="F19" s="15"/>
      <c r="G19" s="38" t="s">
        <v>8</v>
      </c>
      <c r="H19" s="76">
        <v>119002</v>
      </c>
      <c r="I19" s="73">
        <v>4700</v>
      </c>
      <c r="J19" s="73">
        <v>70024</v>
      </c>
      <c r="K19" s="15">
        <v>1500</v>
      </c>
      <c r="L19" s="38" t="s">
        <v>9</v>
      </c>
      <c r="M19" s="87"/>
      <c r="N19" s="86">
        <f>ROUND(IFERROR(VLOOKUP(E19,Form!$D$61:$E$90,2,FALSE),0)*F19,2)</f>
        <v>0</v>
      </c>
      <c r="O19" s="86">
        <f>ROUND(IFERROR(VLOOKUP(J19,Form!$D$61:$E$90,2,FALSE),0)*K19,2)</f>
        <v>0</v>
      </c>
      <c r="P19" s="41"/>
      <c r="Q19" s="41"/>
      <c r="R19" s="41"/>
    </row>
    <row r="20" spans="2:21" ht="15.75" customHeight="1" x14ac:dyDescent="0.2">
      <c r="B20" s="37" t="s">
        <v>56</v>
      </c>
      <c r="C20" s="75"/>
      <c r="D20" s="40"/>
      <c r="E20" s="40"/>
      <c r="F20" s="15"/>
      <c r="G20" s="38" t="s">
        <v>8</v>
      </c>
      <c r="H20" s="75"/>
      <c r="I20" s="40"/>
      <c r="J20" s="40"/>
      <c r="K20" s="15"/>
      <c r="L20" s="38" t="s">
        <v>9</v>
      </c>
      <c r="M20" s="41"/>
      <c r="N20" s="86">
        <f>ROUND(IFERROR(VLOOKUP(E20,Form!$D$61:$E$90,2,FALSE),0)*F20,2)</f>
        <v>0</v>
      </c>
      <c r="O20" s="86">
        <f>ROUND(IFERROR(VLOOKUP(J20,Form!$D$61:$E$90,2,FALSE),0)*K20,2)</f>
        <v>0</v>
      </c>
      <c r="P20" s="41"/>
      <c r="Q20" s="41"/>
      <c r="R20" s="41"/>
    </row>
    <row r="21" spans="2:21" ht="15.75" customHeight="1" x14ac:dyDescent="0.2">
      <c r="B21" s="37" t="s">
        <v>56</v>
      </c>
      <c r="C21" s="75"/>
      <c r="D21" s="40"/>
      <c r="E21" s="40"/>
      <c r="F21" s="15"/>
      <c r="G21" s="38" t="s">
        <v>8</v>
      </c>
      <c r="H21" s="75"/>
      <c r="I21" s="40"/>
      <c r="J21" s="40"/>
      <c r="K21" s="15"/>
      <c r="L21" s="38" t="s">
        <v>9</v>
      </c>
      <c r="M21" s="41"/>
      <c r="N21" s="86">
        <f>ROUND(IFERROR(VLOOKUP(E21,Form!$D$61:$E$90,2,FALSE),0)*F21,2)</f>
        <v>0</v>
      </c>
      <c r="O21" s="86">
        <f>ROUND(IFERROR(VLOOKUP(J21,Form!$D$61:$E$90,2,FALSE),0)*K21,2)</f>
        <v>0</v>
      </c>
      <c r="P21" s="41"/>
      <c r="Q21" s="41"/>
      <c r="R21" s="41"/>
    </row>
    <row r="22" spans="2:21" ht="15.75" customHeight="1" x14ac:dyDescent="0.2">
      <c r="B22" s="37" t="s">
        <v>56</v>
      </c>
      <c r="C22" s="75"/>
      <c r="D22" s="40"/>
      <c r="E22" s="40"/>
      <c r="F22" s="15"/>
      <c r="G22" s="38" t="s">
        <v>8</v>
      </c>
      <c r="H22" s="75"/>
      <c r="I22" s="40"/>
      <c r="J22" s="40"/>
      <c r="K22" s="15"/>
      <c r="L22" s="38" t="s">
        <v>9</v>
      </c>
      <c r="M22" s="41"/>
      <c r="N22" s="86">
        <f>ROUND(IFERROR(VLOOKUP(E22,Form!$D$61:$E$90,2,FALSE),0)*F22,2)</f>
        <v>0</v>
      </c>
      <c r="O22" s="86">
        <f>ROUND(IFERROR(VLOOKUP(J22,Form!$D$61:$E$90,2,FALSE),0)*K22,2)</f>
        <v>0</v>
      </c>
      <c r="P22" s="41"/>
      <c r="Q22" s="41"/>
      <c r="R22" s="41"/>
    </row>
    <row r="23" spans="2:21" ht="15.75" customHeight="1" thickBot="1" x14ac:dyDescent="0.25">
      <c r="B23" s="37" t="s">
        <v>56</v>
      </c>
      <c r="C23" s="42" t="str">
        <f>IF($F$23&gt;0,C17," ")</f>
        <v xml:space="preserve"> </v>
      </c>
      <c r="D23" s="42" t="str">
        <f>IF($F$23&gt;0,D17," ")</f>
        <v xml:space="preserve"> </v>
      </c>
      <c r="E23" s="42" t="s">
        <v>49</v>
      </c>
      <c r="F23" s="14">
        <f>+N23</f>
        <v>0</v>
      </c>
      <c r="G23" s="38" t="s">
        <v>8</v>
      </c>
      <c r="H23" s="42">
        <f>IF($K$23&gt;0,H17," ")</f>
        <v>119002</v>
      </c>
      <c r="I23" s="42">
        <f>IF($K$23&gt;0,I17," ")</f>
        <v>4700</v>
      </c>
      <c r="J23" s="42" t="s">
        <v>49</v>
      </c>
      <c r="K23" s="14">
        <f>+O23</f>
        <v>226.65</v>
      </c>
      <c r="L23" s="38" t="s">
        <v>9</v>
      </c>
      <c r="M23" s="41"/>
      <c r="N23" s="86">
        <f>SUM(N17:N22)</f>
        <v>0</v>
      </c>
      <c r="O23" s="86">
        <f>SUM(O17:O22)</f>
        <v>226.65</v>
      </c>
      <c r="P23" s="41"/>
      <c r="Q23" s="41"/>
      <c r="R23" s="41"/>
    </row>
    <row r="24" spans="2:21" ht="16.5" customHeight="1" thickBot="1" x14ac:dyDescent="0.25">
      <c r="E24" s="43" t="s">
        <v>44</v>
      </c>
      <c r="F24" s="9">
        <f>SUM(F17:F23)</f>
        <v>5000</v>
      </c>
      <c r="K24" s="9">
        <f>SUM(K17:K23)</f>
        <v>5226.6499999999996</v>
      </c>
      <c r="M24" s="41"/>
      <c r="N24" s="86"/>
      <c r="O24" s="86"/>
      <c r="P24" s="41"/>
      <c r="Q24" s="41"/>
      <c r="R24" s="41"/>
    </row>
    <row r="25" spans="2:21" ht="7.5" customHeight="1" x14ac:dyDescent="0.25">
      <c r="F25" s="44"/>
      <c r="K25" s="44"/>
      <c r="M25" s="87"/>
      <c r="N25" s="41"/>
      <c r="O25" s="41"/>
      <c r="P25" s="41"/>
      <c r="Q25" s="41"/>
      <c r="R25" s="41"/>
    </row>
    <row r="26" spans="2:21" x14ac:dyDescent="0.2">
      <c r="B26" s="37" t="s">
        <v>7</v>
      </c>
      <c r="C26" s="45">
        <f>+C13</f>
        <v>119002</v>
      </c>
      <c r="D26" s="45">
        <f>+D13</f>
        <v>4900</v>
      </c>
      <c r="E26" s="45" t="str">
        <f>+E13</f>
        <v>5T0050</v>
      </c>
      <c r="F26" s="13">
        <f>+F13</f>
        <v>5000</v>
      </c>
      <c r="G26" s="38" t="s">
        <v>9</v>
      </c>
      <c r="H26" s="46">
        <f>+H13</f>
        <v>119002</v>
      </c>
      <c r="I26" s="45">
        <f>+I13</f>
        <v>4700</v>
      </c>
      <c r="J26" s="45" t="str">
        <f>+J13</f>
        <v>5T0050</v>
      </c>
      <c r="K26" s="13">
        <f>+K13</f>
        <v>5000</v>
      </c>
      <c r="L26" s="38" t="s">
        <v>8</v>
      </c>
    </row>
    <row r="27" spans="2:21" x14ac:dyDescent="0.2">
      <c r="B27" s="20"/>
      <c r="I27" s="47" t="s">
        <v>5</v>
      </c>
      <c r="J27" s="138">
        <f>+F14+K14+F24+K24+SUM(F26:F26)+SUM(K26:K26)</f>
        <v>30226.65</v>
      </c>
      <c r="K27" s="139"/>
    </row>
    <row r="28" spans="2:21" ht="6" customHeight="1" thickBot="1" x14ac:dyDescent="0.25">
      <c r="B28" s="48"/>
      <c r="C28" s="49"/>
      <c r="D28" s="49"/>
      <c r="E28" s="49"/>
      <c r="F28" s="3"/>
      <c r="G28" s="50"/>
      <c r="H28" s="49"/>
      <c r="I28" s="49"/>
      <c r="J28" s="49"/>
      <c r="K28" s="3"/>
      <c r="L28" s="50"/>
      <c r="N28" s="41"/>
      <c r="O28" s="41"/>
      <c r="P28" s="41"/>
      <c r="Q28" s="41"/>
      <c r="R28" s="41"/>
    </row>
    <row r="29" spans="2:21" ht="14.25" customHeight="1" thickBot="1" x14ac:dyDescent="0.25">
      <c r="C29" s="22"/>
      <c r="D29" s="22"/>
      <c r="E29" s="51" t="s">
        <v>60</v>
      </c>
      <c r="F29" s="4">
        <f>-F14+F24</f>
        <v>0</v>
      </c>
      <c r="G29" s="52"/>
      <c r="J29" s="52"/>
      <c r="K29" s="4">
        <f>+K14-K24</f>
        <v>-226.64999999999964</v>
      </c>
      <c r="M29" s="41"/>
      <c r="N29" s="53"/>
      <c r="O29" s="53"/>
      <c r="P29" s="53"/>
      <c r="Q29" s="53"/>
      <c r="R29" s="53"/>
      <c r="S29" s="53"/>
      <c r="T29" s="53"/>
      <c r="U29" s="53"/>
    </row>
    <row r="30" spans="2:21" ht="13.5" customHeight="1" thickBot="1" x14ac:dyDescent="0.25">
      <c r="C30" s="54"/>
      <c r="E30" s="55" t="s">
        <v>59</v>
      </c>
      <c r="G30" s="52"/>
      <c r="H30" s="140">
        <f>+K24-F24</f>
        <v>226.64999999999964</v>
      </c>
      <c r="I30" s="141"/>
      <c r="J30" s="142" t="s">
        <v>62</v>
      </c>
      <c r="K30" s="143"/>
      <c r="L30" s="143"/>
      <c r="M30" s="176" t="s">
        <v>61</v>
      </c>
      <c r="N30" s="41"/>
      <c r="O30" s="41"/>
      <c r="P30" s="41"/>
      <c r="Q30" s="41"/>
      <c r="R30" s="41"/>
    </row>
    <row r="31" spans="2:21" ht="15" customHeight="1" x14ac:dyDescent="0.2">
      <c r="C31" s="155" t="s">
        <v>3</v>
      </c>
      <c r="D31" s="177" t="s">
        <v>75</v>
      </c>
      <c r="E31" s="178"/>
      <c r="F31" s="178"/>
      <c r="G31" s="178"/>
      <c r="H31" s="178"/>
      <c r="I31" s="178"/>
      <c r="J31" s="178"/>
      <c r="K31" s="179"/>
      <c r="L31" s="56"/>
      <c r="M31" s="176"/>
      <c r="N31" s="41"/>
      <c r="O31" s="41"/>
      <c r="P31" s="41"/>
      <c r="Q31" s="41"/>
      <c r="R31" s="41"/>
    </row>
    <row r="32" spans="2:21" ht="18" x14ac:dyDescent="0.2">
      <c r="C32" s="155"/>
      <c r="D32" s="180"/>
      <c r="E32" s="181"/>
      <c r="F32" s="181"/>
      <c r="G32" s="181"/>
      <c r="H32" s="181"/>
      <c r="I32" s="181"/>
      <c r="J32" s="181"/>
      <c r="K32" s="182"/>
      <c r="L32" s="56"/>
      <c r="M32" s="176"/>
      <c r="N32" s="41"/>
      <c r="O32" s="41"/>
      <c r="P32" s="41"/>
      <c r="Q32" s="41"/>
      <c r="R32" s="41"/>
    </row>
    <row r="33" spans="2:18" ht="18" x14ac:dyDescent="0.2">
      <c r="C33" s="155"/>
      <c r="D33" s="180"/>
      <c r="E33" s="181"/>
      <c r="F33" s="181"/>
      <c r="G33" s="181"/>
      <c r="H33" s="181"/>
      <c r="I33" s="181"/>
      <c r="J33" s="181"/>
      <c r="K33" s="182"/>
      <c r="L33" s="56"/>
      <c r="M33" s="176"/>
      <c r="N33" s="41"/>
      <c r="O33" s="41"/>
      <c r="P33" s="41"/>
      <c r="Q33" s="41"/>
      <c r="R33" s="41"/>
    </row>
    <row r="34" spans="2:18" ht="15" customHeight="1" x14ac:dyDescent="0.25">
      <c r="C34" s="155"/>
      <c r="D34" s="165" t="s">
        <v>6</v>
      </c>
      <c r="E34" s="166"/>
      <c r="F34" s="77"/>
      <c r="G34" s="77"/>
      <c r="H34" s="183" t="s">
        <v>74</v>
      </c>
      <c r="I34" s="183"/>
      <c r="J34" s="183"/>
      <c r="K34" s="184"/>
      <c r="L34" s="56"/>
      <c r="M34" s="176"/>
      <c r="N34" s="41"/>
      <c r="O34" s="41"/>
      <c r="P34" s="41"/>
      <c r="Q34" s="41"/>
      <c r="R34" s="41"/>
    </row>
    <row r="35" spans="2:18" ht="15" x14ac:dyDescent="0.2">
      <c r="C35" s="57"/>
      <c r="D35" s="57"/>
      <c r="E35" s="57"/>
      <c r="F35" s="58"/>
      <c r="G35" s="57"/>
      <c r="H35" s="57"/>
      <c r="I35" s="57"/>
      <c r="J35" s="57"/>
      <c r="M35" s="41"/>
      <c r="N35" s="41"/>
      <c r="O35" s="41"/>
      <c r="P35" s="41"/>
      <c r="Q35" s="41"/>
      <c r="R35" s="41"/>
    </row>
    <row r="36" spans="2:18" ht="18.75" customHeight="1" x14ac:dyDescent="0.2">
      <c r="B36" s="148" t="s">
        <v>40</v>
      </c>
      <c r="C36" s="148"/>
      <c r="D36" s="185"/>
      <c r="E36" s="186"/>
      <c r="F36" s="186"/>
      <c r="G36" s="186"/>
      <c r="H36" s="187"/>
      <c r="I36" s="59" t="s">
        <v>41</v>
      </c>
      <c r="J36" s="173"/>
      <c r="K36" s="174"/>
      <c r="L36" s="60"/>
      <c r="M36" s="41"/>
      <c r="N36" s="41"/>
      <c r="O36" s="41"/>
      <c r="P36" s="41"/>
      <c r="Q36" s="41"/>
      <c r="R36" s="41"/>
    </row>
    <row r="37" spans="2:18" ht="18.75" customHeight="1" x14ac:dyDescent="0.2">
      <c r="B37" s="148" t="s">
        <v>39</v>
      </c>
      <c r="C37" s="148"/>
      <c r="D37" s="185"/>
      <c r="E37" s="186"/>
      <c r="F37" s="186"/>
      <c r="G37" s="186"/>
      <c r="H37" s="187"/>
      <c r="I37" s="59" t="s">
        <v>41</v>
      </c>
      <c r="J37" s="173"/>
      <c r="K37" s="174"/>
      <c r="L37" s="58"/>
      <c r="M37" s="41"/>
    </row>
    <row r="38" spans="2:18" customFormat="1" ht="14.25" customHeight="1" x14ac:dyDescent="0.2">
      <c r="B38" s="145" t="s">
        <v>68</v>
      </c>
      <c r="C38" s="145"/>
      <c r="D38" s="145"/>
      <c r="E38" s="145"/>
      <c r="F38" s="145"/>
      <c r="G38" s="145"/>
      <c r="H38" s="145"/>
      <c r="I38" s="145"/>
      <c r="J38" s="145"/>
      <c r="K38" s="145"/>
    </row>
    <row r="39" spans="2:18" customFormat="1" x14ac:dyDescent="0.2">
      <c r="B39" s="18"/>
      <c r="C39" s="10" t="s">
        <v>69</v>
      </c>
      <c r="D39" s="10"/>
      <c r="E39" s="10"/>
      <c r="F39" s="11"/>
      <c r="G39" s="10"/>
      <c r="H39" s="10"/>
      <c r="I39" s="10"/>
      <c r="J39" s="10"/>
      <c r="K39" s="11"/>
      <c r="M39" s="12"/>
      <c r="N39" s="10"/>
    </row>
    <row r="40" spans="2:18" customFormat="1" ht="14.25" x14ac:dyDescent="0.2">
      <c r="B40" s="146" t="s">
        <v>66</v>
      </c>
      <c r="C40" s="146"/>
      <c r="D40" s="12" t="s">
        <v>10</v>
      </c>
      <c r="E40" s="10" t="s">
        <v>27</v>
      </c>
      <c r="F40" s="11"/>
      <c r="G40" s="10"/>
      <c r="H40" s="10"/>
      <c r="I40" s="10"/>
      <c r="J40" s="10"/>
      <c r="K40" s="11"/>
    </row>
    <row r="41" spans="2:18" customFormat="1" x14ac:dyDescent="0.2">
      <c r="B41" s="18"/>
      <c r="C41" s="10"/>
      <c r="D41" s="12" t="s">
        <v>11</v>
      </c>
      <c r="E41" s="10" t="s">
        <v>13</v>
      </c>
      <c r="F41" s="11"/>
      <c r="G41" s="10"/>
      <c r="H41" s="10"/>
      <c r="I41" s="10"/>
      <c r="J41" s="10"/>
      <c r="K41" s="11"/>
    </row>
    <row r="42" spans="2:18" customFormat="1" x14ac:dyDescent="0.2">
      <c r="B42" s="18"/>
      <c r="C42" s="10"/>
      <c r="D42" s="12" t="s">
        <v>4</v>
      </c>
      <c r="E42" s="10" t="s">
        <v>12</v>
      </c>
      <c r="F42" s="11"/>
      <c r="G42" s="10"/>
      <c r="H42" s="10"/>
      <c r="I42" s="10"/>
      <c r="J42" s="10"/>
      <c r="K42" s="11"/>
    </row>
    <row r="43" spans="2:18" customFormat="1" x14ac:dyDescent="0.2">
      <c r="B43" s="17" t="s">
        <v>67</v>
      </c>
      <c r="C43" s="10"/>
      <c r="D43" s="12">
        <v>70024</v>
      </c>
      <c r="E43" s="10" t="s">
        <v>42</v>
      </c>
      <c r="F43" s="11"/>
      <c r="G43" s="10"/>
      <c r="H43" s="10"/>
      <c r="I43" s="10"/>
      <c r="J43" s="10"/>
      <c r="K43" s="11"/>
      <c r="N43" s="10"/>
    </row>
    <row r="44" spans="2:18" customFormat="1" x14ac:dyDescent="0.2">
      <c r="B44" s="18"/>
      <c r="C44" s="10"/>
      <c r="D44" s="12">
        <v>60015</v>
      </c>
      <c r="E44" s="10" t="s">
        <v>19</v>
      </c>
      <c r="F44" s="11"/>
      <c r="G44" s="10"/>
      <c r="H44" s="12">
        <v>60023</v>
      </c>
      <c r="I44" s="10" t="s">
        <v>47</v>
      </c>
      <c r="J44" s="10"/>
      <c r="K44" s="11"/>
      <c r="M44" s="12"/>
      <c r="N44" s="10"/>
    </row>
    <row r="45" spans="2:18" customFormat="1" x14ac:dyDescent="0.2">
      <c r="B45" s="18"/>
      <c r="C45" s="10"/>
      <c r="D45" s="12">
        <v>60016</v>
      </c>
      <c r="E45" s="10" t="s">
        <v>20</v>
      </c>
      <c r="F45" s="11"/>
      <c r="G45" s="10"/>
      <c r="H45" s="12" t="s">
        <v>15</v>
      </c>
      <c r="I45" s="10" t="s">
        <v>22</v>
      </c>
      <c r="J45" s="10"/>
      <c r="K45" s="11"/>
      <c r="M45" s="12"/>
      <c r="N45" s="10"/>
    </row>
    <row r="46" spans="2:18" customFormat="1" x14ac:dyDescent="0.2">
      <c r="B46" s="18"/>
      <c r="C46" s="10"/>
      <c r="D46" s="12">
        <v>60017</v>
      </c>
      <c r="E46" s="10" t="s">
        <v>21</v>
      </c>
      <c r="F46" s="11"/>
      <c r="G46" s="10"/>
      <c r="H46" s="12" t="s">
        <v>18</v>
      </c>
      <c r="I46" s="10" t="s">
        <v>25</v>
      </c>
      <c r="J46" s="10"/>
      <c r="K46" s="11"/>
      <c r="M46" s="12"/>
      <c r="N46" s="10"/>
    </row>
    <row r="47" spans="2:18" customFormat="1" x14ac:dyDescent="0.2">
      <c r="B47" s="18"/>
      <c r="C47" s="10"/>
      <c r="D47" s="12">
        <v>60018</v>
      </c>
      <c r="E47" s="10" t="s">
        <v>51</v>
      </c>
      <c r="F47" s="11"/>
      <c r="G47" s="10"/>
      <c r="H47" s="12" t="s">
        <v>17</v>
      </c>
      <c r="I47" s="10" t="s">
        <v>48</v>
      </c>
      <c r="J47" s="10"/>
      <c r="K47" s="11"/>
      <c r="M47" s="12"/>
      <c r="N47" s="10"/>
    </row>
    <row r="48" spans="2:18" customFormat="1" x14ac:dyDescent="0.2">
      <c r="B48" s="18"/>
      <c r="C48" s="10"/>
      <c r="D48" s="12">
        <v>60022</v>
      </c>
      <c r="E48" s="10" t="s">
        <v>52</v>
      </c>
      <c r="F48" s="11"/>
      <c r="G48" s="10"/>
      <c r="H48" s="12" t="s">
        <v>16</v>
      </c>
      <c r="I48" s="10" t="s">
        <v>23</v>
      </c>
      <c r="J48" s="10"/>
      <c r="K48" s="11"/>
      <c r="M48" s="12"/>
      <c r="N48" s="10"/>
    </row>
    <row r="49" spans="2:14" customFormat="1" x14ac:dyDescent="0.2">
      <c r="B49" s="18"/>
      <c r="C49" s="10"/>
      <c r="D49" s="12">
        <v>60020</v>
      </c>
      <c r="E49" s="10" t="s">
        <v>53</v>
      </c>
      <c r="F49" s="11"/>
      <c r="G49" s="10"/>
      <c r="H49" s="12" t="s">
        <v>35</v>
      </c>
      <c r="I49" s="10" t="s">
        <v>24</v>
      </c>
      <c r="J49" s="10"/>
      <c r="K49" s="11"/>
      <c r="M49" s="12"/>
      <c r="N49" s="10"/>
    </row>
    <row r="50" spans="2:14" customFormat="1" x14ac:dyDescent="0.2">
      <c r="B50" s="18"/>
      <c r="C50" s="10"/>
      <c r="D50" s="12" t="s">
        <v>14</v>
      </c>
      <c r="E50" s="10" t="s">
        <v>54</v>
      </c>
      <c r="F50" s="11"/>
      <c r="G50" s="10"/>
      <c r="H50" s="12" t="s">
        <v>49</v>
      </c>
      <c r="I50" s="10" t="s">
        <v>50</v>
      </c>
      <c r="J50" s="10"/>
      <c r="K50" s="11"/>
      <c r="M50" s="12"/>
      <c r="N50" s="10"/>
    </row>
    <row r="51" spans="2:14" ht="42.75" customHeight="1" x14ac:dyDescent="0.2">
      <c r="B51" s="147" t="s">
        <v>63</v>
      </c>
      <c r="C51" s="147"/>
      <c r="D51" s="147"/>
      <c r="E51" s="147"/>
      <c r="F51" s="147"/>
      <c r="G51" s="147"/>
      <c r="H51" s="147"/>
      <c r="I51" s="147"/>
      <c r="J51" s="147"/>
      <c r="K51" s="147"/>
      <c r="L51" s="63"/>
      <c r="M51" s="61"/>
      <c r="N51" s="62"/>
    </row>
    <row r="52" spans="2:14" ht="42.75" customHeight="1" x14ac:dyDescent="0.2">
      <c r="B52" s="147" t="s">
        <v>87</v>
      </c>
      <c r="C52" s="147"/>
      <c r="D52" s="147"/>
      <c r="E52" s="147"/>
      <c r="F52" s="147"/>
      <c r="G52" s="147"/>
      <c r="H52" s="147"/>
      <c r="I52" s="147"/>
      <c r="J52" s="147"/>
      <c r="K52" s="147"/>
      <c r="L52" s="63"/>
      <c r="M52" s="61"/>
      <c r="N52" s="62"/>
    </row>
    <row r="53" spans="2:14" x14ac:dyDescent="0.2">
      <c r="M53" s="61"/>
    </row>
    <row r="54" spans="2:14" x14ac:dyDescent="0.2">
      <c r="D54" s="61"/>
      <c r="E54" s="62"/>
    </row>
    <row r="57" spans="2:14" x14ac:dyDescent="0.2">
      <c r="C57" s="88"/>
      <c r="D57" s="88"/>
      <c r="E57" s="88"/>
      <c r="F57" s="89"/>
      <c r="G57" s="88"/>
      <c r="H57" s="88"/>
      <c r="I57" s="88"/>
      <c r="J57" s="88"/>
      <c r="K57" s="89"/>
    </row>
    <row r="58" spans="2:14" x14ac:dyDescent="0.2">
      <c r="C58" s="88"/>
      <c r="D58" s="88"/>
      <c r="E58" s="88"/>
      <c r="F58" s="89"/>
      <c r="G58" s="88"/>
      <c r="H58" s="88"/>
      <c r="I58" s="88"/>
      <c r="J58" s="88"/>
      <c r="K58" s="89"/>
    </row>
    <row r="59" spans="2:14" x14ac:dyDescent="0.2">
      <c r="C59" s="81"/>
      <c r="D59" s="81"/>
      <c r="E59" s="81"/>
      <c r="F59" s="82"/>
      <c r="G59" s="81"/>
      <c r="H59" s="81"/>
      <c r="I59" s="81"/>
      <c r="J59" s="88"/>
      <c r="K59" s="89"/>
    </row>
    <row r="60" spans="2:14" x14ac:dyDescent="0.2">
      <c r="C60" s="81"/>
      <c r="D60" s="83">
        <v>70024</v>
      </c>
      <c r="E60" s="81"/>
      <c r="F60" s="84" t="str">
        <f>$C$13&amp;" "&amp;$D$13&amp;" to "&amp;$H$13&amp;" "&amp;$I$13</f>
        <v>119002 4900 to 119002 4700</v>
      </c>
      <c r="G60" s="85"/>
      <c r="H60" s="85"/>
      <c r="I60" s="85"/>
      <c r="J60" s="88"/>
      <c r="K60" s="89"/>
    </row>
    <row r="61" spans="2:14" ht="12.75" customHeight="1" x14ac:dyDescent="0.2">
      <c r="C61" s="81"/>
      <c r="D61" s="83">
        <v>60015</v>
      </c>
      <c r="E61" s="81">
        <f>+Form!E61</f>
        <v>0</v>
      </c>
      <c r="F61" s="82" t="s">
        <v>46</v>
      </c>
      <c r="G61" s="85"/>
      <c r="H61" s="85"/>
      <c r="I61" s="85"/>
      <c r="J61" s="88"/>
      <c r="K61" s="89"/>
    </row>
    <row r="62" spans="2:14" ht="12.75" customHeight="1" x14ac:dyDescent="0.2">
      <c r="C62" s="81"/>
      <c r="D62" s="83">
        <v>60016</v>
      </c>
      <c r="E62" s="81">
        <f>+Form!E62</f>
        <v>0</v>
      </c>
      <c r="F62" s="82" t="s">
        <v>28</v>
      </c>
      <c r="G62" s="85"/>
      <c r="H62" s="85"/>
      <c r="I62" s="85"/>
      <c r="J62" s="88"/>
      <c r="K62" s="89"/>
    </row>
    <row r="63" spans="2:14" ht="12.75" customHeight="1" x14ac:dyDescent="0.2">
      <c r="C63" s="81"/>
      <c r="D63" s="83">
        <v>60017</v>
      </c>
      <c r="E63" s="81">
        <f>+Form!E63</f>
        <v>0.15110000000000001</v>
      </c>
      <c r="F63" s="82" t="s">
        <v>36</v>
      </c>
      <c r="G63" s="81"/>
      <c r="H63" s="81"/>
      <c r="I63" s="85"/>
      <c r="J63" s="88"/>
      <c r="K63" s="89"/>
    </row>
    <row r="64" spans="2:14" x14ac:dyDescent="0.2">
      <c r="C64" s="81"/>
      <c r="D64" s="83">
        <v>60018</v>
      </c>
      <c r="E64" s="81">
        <f>+Form!E64</f>
        <v>0.15110000000000001</v>
      </c>
      <c r="F64" s="82" t="s">
        <v>45</v>
      </c>
      <c r="G64" s="81"/>
      <c r="H64" s="81"/>
      <c r="I64" s="81"/>
      <c r="J64" s="88"/>
      <c r="K64" s="89"/>
    </row>
    <row r="65" spans="3:11" x14ac:dyDescent="0.2">
      <c r="C65" s="81"/>
      <c r="D65" s="83">
        <v>60020</v>
      </c>
      <c r="E65" s="81">
        <f>+Form!E65</f>
        <v>0</v>
      </c>
      <c r="F65" s="82"/>
      <c r="G65" s="81"/>
      <c r="H65" s="81"/>
      <c r="I65" s="81"/>
      <c r="J65" s="88"/>
      <c r="K65" s="89"/>
    </row>
    <row r="66" spans="3:11" x14ac:dyDescent="0.2">
      <c r="C66" s="81"/>
      <c r="D66" s="83">
        <v>60021</v>
      </c>
      <c r="E66" s="81">
        <f>+Form!E66</f>
        <v>0.15110000000000001</v>
      </c>
      <c r="F66" s="82"/>
      <c r="G66" s="81"/>
      <c r="H66" s="81"/>
      <c r="I66" s="81"/>
      <c r="J66" s="88"/>
      <c r="K66" s="89"/>
    </row>
    <row r="67" spans="3:11" x14ac:dyDescent="0.2">
      <c r="C67" s="81"/>
      <c r="D67" s="83">
        <v>60022</v>
      </c>
      <c r="E67" s="81">
        <f>+Form!E67</f>
        <v>0.15110000000000001</v>
      </c>
      <c r="F67" s="82"/>
      <c r="G67" s="81"/>
      <c r="H67" s="81"/>
      <c r="I67" s="81"/>
      <c r="J67" s="88"/>
      <c r="K67" s="89"/>
    </row>
    <row r="68" spans="3:11" x14ac:dyDescent="0.2">
      <c r="C68" s="81"/>
      <c r="D68" s="83">
        <v>60023</v>
      </c>
      <c r="E68" s="81">
        <f>+Form!E68</f>
        <v>0.15110000000000001</v>
      </c>
      <c r="F68" s="82"/>
      <c r="G68" s="81"/>
      <c r="H68" s="81"/>
      <c r="I68" s="81"/>
      <c r="J68" s="88"/>
      <c r="K68" s="89"/>
    </row>
    <row r="69" spans="3:11" x14ac:dyDescent="0.2">
      <c r="C69" s="81"/>
      <c r="D69" s="83" t="s">
        <v>14</v>
      </c>
      <c r="E69" s="81">
        <f>+Form!E69</f>
        <v>0.15110000000000001</v>
      </c>
      <c r="F69" s="82"/>
      <c r="G69" s="81"/>
      <c r="H69" s="81"/>
      <c r="I69" s="81"/>
      <c r="J69" s="88"/>
      <c r="K69" s="89"/>
    </row>
    <row r="70" spans="3:11" x14ac:dyDescent="0.2">
      <c r="C70" s="81"/>
      <c r="D70" s="83" t="s">
        <v>15</v>
      </c>
      <c r="E70" s="81">
        <f>+Form!E70</f>
        <v>0.15110000000000001</v>
      </c>
      <c r="F70" s="82"/>
      <c r="G70" s="81"/>
      <c r="H70" s="81"/>
      <c r="I70" s="81"/>
      <c r="J70" s="88"/>
      <c r="K70" s="89"/>
    </row>
    <row r="71" spans="3:11" x14ac:dyDescent="0.2">
      <c r="C71" s="81"/>
      <c r="D71" s="83" t="s">
        <v>73</v>
      </c>
      <c r="E71" s="81">
        <f>+Form!E71</f>
        <v>0.15110000000000001</v>
      </c>
      <c r="F71" s="82"/>
      <c r="G71" s="81"/>
      <c r="H71" s="81"/>
      <c r="I71" s="81"/>
      <c r="J71" s="88"/>
      <c r="K71" s="89"/>
    </row>
    <row r="72" spans="3:11" x14ac:dyDescent="0.2">
      <c r="C72" s="81"/>
      <c r="D72" s="83" t="s">
        <v>18</v>
      </c>
      <c r="E72" s="81">
        <f>+Form!E72</f>
        <v>0.15110000000000001</v>
      </c>
      <c r="F72" s="82"/>
      <c r="G72" s="81"/>
      <c r="H72" s="81"/>
      <c r="I72" s="81"/>
      <c r="J72" s="88"/>
      <c r="K72" s="89"/>
    </row>
    <row r="73" spans="3:11" x14ac:dyDescent="0.2">
      <c r="C73" s="81"/>
      <c r="D73" s="83" t="s">
        <v>17</v>
      </c>
      <c r="E73" s="81">
        <f>+Form!E73</f>
        <v>0.15110000000000001</v>
      </c>
      <c r="F73" s="82"/>
      <c r="G73" s="81"/>
      <c r="H73" s="81"/>
      <c r="I73" s="81"/>
      <c r="J73" s="88"/>
      <c r="K73" s="89"/>
    </row>
    <row r="74" spans="3:11" x14ac:dyDescent="0.2">
      <c r="C74" s="81"/>
      <c r="D74" s="83" t="s">
        <v>16</v>
      </c>
      <c r="E74" s="81">
        <f>+Form!E74</f>
        <v>0.15110000000000001</v>
      </c>
      <c r="F74" s="82"/>
      <c r="G74" s="81"/>
      <c r="H74" s="81"/>
      <c r="I74" s="81"/>
      <c r="J74" s="88"/>
      <c r="K74" s="89"/>
    </row>
    <row r="75" spans="3:11" x14ac:dyDescent="0.2">
      <c r="C75" s="81"/>
      <c r="D75" s="83" t="s">
        <v>35</v>
      </c>
      <c r="E75" s="81">
        <f>+Form!E75</f>
        <v>0.15110000000000001</v>
      </c>
      <c r="F75" s="82"/>
      <c r="G75" s="81"/>
      <c r="H75" s="81"/>
      <c r="I75" s="81"/>
      <c r="J75" s="88"/>
      <c r="K75" s="89"/>
    </row>
    <row r="76" spans="3:11" x14ac:dyDescent="0.2">
      <c r="C76" s="81"/>
      <c r="D76" s="83" t="s">
        <v>55</v>
      </c>
      <c r="E76" s="81">
        <f>+Form!E76</f>
        <v>0.15110000000000001</v>
      </c>
      <c r="F76" s="82"/>
      <c r="G76" s="81"/>
      <c r="H76" s="81"/>
      <c r="I76" s="81"/>
      <c r="J76" s="88"/>
      <c r="K76" s="89"/>
    </row>
    <row r="77" spans="3:11" x14ac:dyDescent="0.2">
      <c r="C77" s="81"/>
      <c r="D77" s="83">
        <v>70021</v>
      </c>
      <c r="E77" s="81">
        <f>+Form!E77</f>
        <v>0.15110000000000001</v>
      </c>
      <c r="F77" s="82"/>
      <c r="G77" s="81"/>
      <c r="H77" s="81"/>
      <c r="I77" s="81"/>
      <c r="J77" s="88"/>
      <c r="K77" s="89"/>
    </row>
    <row r="78" spans="3:11" x14ac:dyDescent="0.2">
      <c r="C78" s="81"/>
      <c r="D78" s="83">
        <v>70022</v>
      </c>
      <c r="E78" s="81">
        <f>+Form!E78</f>
        <v>0</v>
      </c>
      <c r="F78" s="82"/>
      <c r="G78" s="81"/>
      <c r="H78" s="81"/>
      <c r="I78" s="81"/>
      <c r="J78" s="88"/>
      <c r="K78" s="89"/>
    </row>
    <row r="79" spans="3:11" x14ac:dyDescent="0.2">
      <c r="C79" s="81"/>
      <c r="D79" s="83" t="s">
        <v>57</v>
      </c>
      <c r="E79" s="81">
        <f>+Form!E79</f>
        <v>0</v>
      </c>
      <c r="F79" s="82"/>
      <c r="G79" s="81"/>
      <c r="H79" s="81"/>
      <c r="I79" s="81"/>
      <c r="J79" s="88"/>
      <c r="K79" s="89"/>
    </row>
    <row r="80" spans="3:11" x14ac:dyDescent="0.2">
      <c r="C80" s="81"/>
      <c r="D80" s="83" t="s">
        <v>58</v>
      </c>
      <c r="E80" s="81">
        <f>+Form!E80</f>
        <v>0</v>
      </c>
      <c r="F80" s="82"/>
      <c r="G80" s="81"/>
      <c r="H80" s="81"/>
      <c r="I80" s="81"/>
      <c r="J80" s="88"/>
      <c r="K80" s="89"/>
    </row>
    <row r="81" spans="3:11" x14ac:dyDescent="0.2">
      <c r="C81" s="81"/>
      <c r="D81" s="83"/>
      <c r="E81" s="81"/>
      <c r="F81" s="82"/>
      <c r="G81" s="81"/>
      <c r="H81" s="81"/>
      <c r="I81" s="81"/>
      <c r="J81" s="88"/>
      <c r="K81" s="89"/>
    </row>
    <row r="82" spans="3:11" x14ac:dyDescent="0.2">
      <c r="C82" s="81"/>
      <c r="D82" s="83"/>
      <c r="E82" s="81"/>
      <c r="F82" s="82"/>
      <c r="G82" s="81"/>
      <c r="H82" s="81"/>
      <c r="I82" s="81"/>
      <c r="J82" s="88"/>
      <c r="K82" s="89"/>
    </row>
    <row r="83" spans="3:11" x14ac:dyDescent="0.2">
      <c r="C83" s="88"/>
      <c r="D83" s="80"/>
      <c r="E83" s="88"/>
      <c r="F83" s="89"/>
      <c r="G83" s="88"/>
      <c r="H83" s="88"/>
      <c r="I83" s="88"/>
      <c r="J83" s="88"/>
      <c r="K83" s="89"/>
    </row>
    <row r="84" spans="3:11" x14ac:dyDescent="0.2">
      <c r="C84" s="88"/>
      <c r="D84" s="80"/>
      <c r="E84" s="88"/>
      <c r="F84" s="89"/>
      <c r="G84" s="88"/>
      <c r="H84" s="88"/>
      <c r="I84" s="88"/>
      <c r="J84" s="88"/>
      <c r="K84" s="89"/>
    </row>
    <row r="85" spans="3:11" x14ac:dyDescent="0.2">
      <c r="C85" s="88"/>
      <c r="D85" s="88"/>
      <c r="E85" s="88"/>
      <c r="F85" s="89"/>
      <c r="G85" s="88"/>
      <c r="H85" s="88"/>
      <c r="I85" s="88"/>
      <c r="J85" s="88"/>
      <c r="K85" s="89"/>
    </row>
    <row r="86" spans="3:11" x14ac:dyDescent="0.2">
      <c r="C86" s="88"/>
      <c r="D86" s="88"/>
      <c r="E86" s="88"/>
      <c r="F86" s="89"/>
      <c r="G86" s="88"/>
      <c r="H86" s="88"/>
      <c r="I86" s="88"/>
      <c r="J86" s="88"/>
      <c r="K86" s="89"/>
    </row>
    <row r="87" spans="3:11" x14ac:dyDescent="0.2">
      <c r="C87" s="88"/>
      <c r="D87" s="88"/>
      <c r="E87" s="88"/>
      <c r="F87" s="89"/>
      <c r="G87" s="88"/>
      <c r="H87" s="88"/>
      <c r="I87" s="88"/>
      <c r="J87" s="88"/>
      <c r="K87" s="89"/>
    </row>
    <row r="88" spans="3:11" x14ac:dyDescent="0.2">
      <c r="C88" s="88"/>
      <c r="D88" s="88"/>
      <c r="E88" s="88"/>
      <c r="F88" s="89"/>
      <c r="G88" s="88"/>
      <c r="H88" s="88"/>
      <c r="I88" s="88"/>
      <c r="J88" s="88"/>
      <c r="K88" s="89"/>
    </row>
  </sheetData>
  <sheetProtection password="CC16" sheet="1" objects="1" scenarios="1" formatCells="0" formatColumns="0" formatRows="0" insertHyperlinks="0"/>
  <mergeCells count="30">
    <mergeCell ref="H9:K9"/>
    <mergeCell ref="F4:H4"/>
    <mergeCell ref="C7:F7"/>
    <mergeCell ref="H7:K7"/>
    <mergeCell ref="C8:F8"/>
    <mergeCell ref="H8:K8"/>
    <mergeCell ref="H10:K10"/>
    <mergeCell ref="H11:K11"/>
    <mergeCell ref="C12:F12"/>
    <mergeCell ref="H12:K12"/>
    <mergeCell ref="C16:F16"/>
    <mergeCell ref="H16:K16"/>
    <mergeCell ref="J27:K27"/>
    <mergeCell ref="H30:I30"/>
    <mergeCell ref="J30:L30"/>
    <mergeCell ref="M30:M34"/>
    <mergeCell ref="C31:C34"/>
    <mergeCell ref="D31:K33"/>
    <mergeCell ref="D34:E34"/>
    <mergeCell ref="H34:K34"/>
    <mergeCell ref="B38:K38"/>
    <mergeCell ref="B40:C40"/>
    <mergeCell ref="B51:K51"/>
    <mergeCell ref="B52:K52"/>
    <mergeCell ref="B36:C36"/>
    <mergeCell ref="D36:H36"/>
    <mergeCell ref="J36:K36"/>
    <mergeCell ref="B37:C37"/>
    <mergeCell ref="D37:H37"/>
    <mergeCell ref="J37:K37"/>
  </mergeCells>
  <conditionalFormatting sqref="B51">
    <cfRule type="expression" dxfId="11" priority="4" stopIfTrue="1">
      <formula>$K$29&lt;0</formula>
    </cfRule>
    <cfRule type="expression" dxfId="10" priority="5" stopIfTrue="1">
      <formula>$F$29&lt;0</formula>
    </cfRule>
  </conditionalFormatting>
  <conditionalFormatting sqref="C26:F26">
    <cfRule type="expression" dxfId="9" priority="11">
      <formula>$F$26=0</formula>
    </cfRule>
    <cfRule type="expression" priority="12">
      <formula>$F26=0</formula>
    </cfRule>
  </conditionalFormatting>
  <conditionalFormatting sqref="E29">
    <cfRule type="expression" dxfId="8" priority="6">
      <formula>$K$29&lt;0</formula>
    </cfRule>
    <cfRule type="expression" dxfId="7" priority="7">
      <formula>$F$29&lt;0</formula>
    </cfRule>
  </conditionalFormatting>
  <conditionalFormatting sqref="E30 M30 B52">
    <cfRule type="expression" dxfId="6" priority="13" stopIfTrue="1">
      <formula>$H$30&gt;0</formula>
    </cfRule>
  </conditionalFormatting>
  <conditionalFormatting sqref="F29">
    <cfRule type="cellIs" dxfId="5" priority="3" operator="lessThan">
      <formula>0</formula>
    </cfRule>
  </conditionalFormatting>
  <conditionalFormatting sqref="G29 H30">
    <cfRule type="cellIs" dxfId="4" priority="9" operator="greaterThan">
      <formula>0</formula>
    </cfRule>
  </conditionalFormatting>
  <conditionalFormatting sqref="H26:K26">
    <cfRule type="expression" dxfId="3" priority="10">
      <formula>$K$26=0</formula>
    </cfRule>
  </conditionalFormatting>
  <conditionalFormatting sqref="J29 G30">
    <cfRule type="cellIs" dxfId="2" priority="8" operator="lessThan">
      <formula>0</formula>
    </cfRule>
  </conditionalFormatting>
  <conditionalFormatting sqref="J30">
    <cfRule type="expression" dxfId="1" priority="1" stopIfTrue="1">
      <formula>$H$30&gt;0</formula>
    </cfRule>
  </conditionalFormatting>
  <conditionalFormatting sqref="K29">
    <cfRule type="cellIs" dxfId="0" priority="2" operator="lessThan">
      <formula>0</formula>
    </cfRule>
  </conditionalFormatting>
  <dataValidations count="3">
    <dataValidation type="list" allowBlank="1" showInputMessage="1" showErrorMessage="1" sqref="E13" xr:uid="{00000000-0002-0000-0200-000000000000}">
      <formula1>$D$39:$D$41</formula1>
    </dataValidation>
    <dataValidation type="list" allowBlank="1" showInputMessage="1" showErrorMessage="1" sqref="E17:E22 J17:J22" xr:uid="{00000000-0002-0000-0200-000001000000}">
      <formula1>$D$60:$D$80</formula1>
    </dataValidation>
    <dataValidation type="list" allowBlank="1" showInputMessage="1" showErrorMessage="1" sqref="H34:K34" xr:uid="{00000000-0002-0000-0200-000002000000}">
      <formula1>$F$59:$F$67</formula1>
    </dataValidation>
  </dataValidations>
  <pageMargins left="0.75" right="0.75" top="0" bottom="0.5" header="0" footer="0.25"/>
  <pageSetup scale="95" orientation="portrait" r:id="rId1"/>
  <headerFooter alignWithMargins="0">
    <oddFooter>&amp;LFile:&amp;F&amp;R&amp;9FY2016 Form - 9/1/2015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</vt:lpstr>
      <vt:lpstr>example</vt:lpstr>
      <vt:lpstr>error example</vt:lpstr>
      <vt:lpstr>'error example'!Print_Area</vt:lpstr>
      <vt:lpstr>example!Print_Area</vt:lpstr>
      <vt:lpstr>Form!Print_Area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SMeans</dc:creator>
  <cp:lastModifiedBy>Allen, Mike</cp:lastModifiedBy>
  <cp:lastPrinted>2018-06-25T18:38:26Z</cp:lastPrinted>
  <dcterms:created xsi:type="dcterms:W3CDTF">1999-03-03T16:43:26Z</dcterms:created>
  <dcterms:modified xsi:type="dcterms:W3CDTF">2026-07-08T16:24:48Z</dcterms:modified>
</cp:coreProperties>
</file>