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ivemarshall-my.sharepoint.com/personal/baryun1_marshall_edu/Documents/MURC Excel Budget Templates/"/>
    </mc:Choice>
  </mc:AlternateContent>
  <xr:revisionPtr revIDLastSave="0" documentId="8_{B96DFF4A-D2A8-44C8-A566-C068AEE986D1}" xr6:coauthVersionLast="47" xr6:coauthVersionMax="47" xr10:uidLastSave="{00000000-0000-0000-0000-000000000000}"/>
  <bookViews>
    <workbookView xWindow="-120" yWindow="-120" windowWidth="38640" windowHeight="21120" xr2:uid="{CCE83527-CD65-4208-BEF4-8F635DB7CBCA}"/>
  </bookViews>
  <sheets>
    <sheet name="Sheet1" sheetId="1" r:id="rId1"/>
    <sheet name="Sheet2" sheetId="2" r:id="rId2"/>
    <sheet name="Sheet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" i="1" l="1"/>
  <c r="E45" i="1"/>
  <c r="I45" i="1" s="1"/>
  <c r="G40" i="1"/>
  <c r="E40" i="1"/>
  <c r="I40" i="1" s="1"/>
  <c r="F37" i="1"/>
  <c r="D37" i="1"/>
  <c r="G37" i="1"/>
  <c r="E37" i="1"/>
  <c r="G25" i="1"/>
  <c r="E25" i="1"/>
  <c r="I25" i="1" s="1"/>
  <c r="F18" i="1"/>
  <c r="G12" i="1"/>
  <c r="F12" i="1"/>
  <c r="F19" i="1"/>
  <c r="E12" i="1"/>
  <c r="E19" i="1" s="1"/>
  <c r="D12" i="1"/>
  <c r="D19" i="1" s="1"/>
  <c r="G11" i="1"/>
  <c r="G18" i="1" s="1"/>
  <c r="F11" i="1"/>
  <c r="E11" i="1"/>
  <c r="L11" i="1" s="1"/>
  <c r="D11" i="1"/>
  <c r="D18" i="1"/>
  <c r="H50" i="1"/>
  <c r="J50" i="1" s="1"/>
  <c r="G32" i="1"/>
  <c r="E32" i="1"/>
  <c r="F25" i="1"/>
  <c r="G13" i="1"/>
  <c r="L13" i="1" s="1"/>
  <c r="G20" i="1"/>
  <c r="G10" i="1"/>
  <c r="G17" i="1" s="1"/>
  <c r="E13" i="1"/>
  <c r="E20" i="1" s="1"/>
  <c r="E10" i="1"/>
  <c r="E17" i="1"/>
  <c r="G9" i="1"/>
  <c r="G16" i="1" s="1"/>
  <c r="E9" i="1"/>
  <c r="E16" i="1" s="1"/>
  <c r="D40" i="1"/>
  <c r="F32" i="1"/>
  <c r="D32" i="1"/>
  <c r="F13" i="1"/>
  <c r="F20" i="1"/>
  <c r="F10" i="1"/>
  <c r="F17" i="1"/>
  <c r="F9" i="1"/>
  <c r="D13" i="1"/>
  <c r="D20" i="1" s="1"/>
  <c r="D10" i="1"/>
  <c r="D17" i="1"/>
  <c r="D9" i="1"/>
  <c r="D16" i="1" s="1"/>
  <c r="F40" i="1"/>
  <c r="F45" i="1"/>
  <c r="D45" i="1"/>
  <c r="F28" i="1"/>
  <c r="G28" i="1"/>
  <c r="D28" i="1"/>
  <c r="E28" i="1"/>
  <c r="H28" i="1" s="1"/>
  <c r="D25" i="1"/>
  <c r="H25" i="1" s="1"/>
  <c r="E18" i="1"/>
  <c r="G19" i="1"/>
  <c r="H32" i="1" l="1"/>
  <c r="L12" i="1"/>
  <c r="L10" i="1"/>
  <c r="H45" i="1"/>
  <c r="J45" i="1" s="1"/>
  <c r="H40" i="1"/>
  <c r="I37" i="1"/>
  <c r="H37" i="1"/>
  <c r="J37" i="1" s="1"/>
  <c r="I32" i="1"/>
  <c r="J32" i="1"/>
  <c r="I28" i="1"/>
  <c r="J28" i="1" s="1"/>
  <c r="J40" i="1"/>
  <c r="D21" i="1"/>
  <c r="H21" i="1" s="1"/>
  <c r="F14" i="1"/>
  <c r="J25" i="1"/>
  <c r="G21" i="1"/>
  <c r="E21" i="1"/>
  <c r="D14" i="1"/>
  <c r="L9" i="1"/>
  <c r="E14" i="1"/>
  <c r="G14" i="1"/>
  <c r="G22" i="1" s="1"/>
  <c r="F16" i="1"/>
  <c r="F21" i="1" s="1"/>
  <c r="I21" i="1" l="1"/>
  <c r="I14" i="1"/>
  <c r="J21" i="1"/>
  <c r="G46" i="1"/>
  <c r="E22" i="1"/>
  <c r="H14" i="1"/>
  <c r="J14" i="1" s="1"/>
  <c r="D22" i="1"/>
  <c r="F22" i="1"/>
  <c r="G47" i="1" l="1"/>
  <c r="G49" i="1"/>
  <c r="G51" i="1" s="1"/>
  <c r="F46" i="1"/>
  <c r="F47" i="1" s="1"/>
  <c r="F49" i="1" s="1"/>
  <c r="D46" i="1"/>
  <c r="D47" i="1" s="1"/>
  <c r="D49" i="1" s="1"/>
  <c r="H22" i="1"/>
  <c r="J22" i="1" s="1"/>
  <c r="I22" i="1"/>
  <c r="E46" i="1"/>
  <c r="I46" i="1" l="1"/>
  <c r="E47" i="1"/>
  <c r="E49" i="1" s="1"/>
  <c r="E51" i="1" s="1"/>
  <c r="G50" i="1"/>
  <c r="H47" i="1"/>
  <c r="J47" i="1" s="1"/>
  <c r="H46" i="1"/>
  <c r="J46" i="1" s="1"/>
  <c r="E50" i="1"/>
  <c r="I47" i="1"/>
  <c r="G53" i="1" l="1"/>
  <c r="I50" i="1"/>
  <c r="F51" i="1"/>
  <c r="H49" i="1"/>
  <c r="J49" i="1" s="1"/>
  <c r="D51" i="1"/>
  <c r="E53" i="1"/>
  <c r="I49" i="1"/>
  <c r="I51" i="1"/>
  <c r="I55" i="1" s="1"/>
  <c r="H51" i="1" l="1"/>
  <c r="H55" i="1" s="1"/>
  <c r="K51" i="1"/>
  <c r="K53" i="1"/>
  <c r="J51" i="1" l="1"/>
  <c r="J55" i="1" s="1"/>
</calcChain>
</file>

<file path=xl/sharedStrings.xml><?xml version="1.0" encoding="utf-8"?>
<sst xmlns="http://schemas.openxmlformats.org/spreadsheetml/2006/main" count="66" uniqueCount="52">
  <si>
    <r>
      <rPr>
        <b/>
        <sz val="12"/>
        <rFont val="Arial"/>
        <family val="2"/>
      </rPr>
      <t xml:space="preserve">MURC Two Year Budget Form with match </t>
    </r>
    <r>
      <rPr>
        <b/>
        <i/>
        <sz val="8"/>
        <rFont val="Arial"/>
        <family val="2"/>
      </rPr>
      <t>(Rev. 09/24)</t>
    </r>
  </si>
  <si>
    <t>Proposal Number:</t>
  </si>
  <si>
    <t xml:space="preserve">Principal Investigator: </t>
  </si>
  <si>
    <t xml:space="preserve">Project Title:  </t>
  </si>
  <si>
    <t>Project Dates:</t>
  </si>
  <si>
    <t>Base</t>
  </si>
  <si>
    <t>Effort</t>
  </si>
  <si>
    <t>Year 1</t>
  </si>
  <si>
    <t>Year 2</t>
  </si>
  <si>
    <t>Cumulative</t>
  </si>
  <si>
    <t>PERSONNEL</t>
  </si>
  <si>
    <t>agency</t>
  </si>
  <si>
    <t>match</t>
  </si>
  <si>
    <t>AGENCY</t>
  </si>
  <si>
    <t>MATCH</t>
  </si>
  <si>
    <t>TOTAL</t>
  </si>
  <si>
    <t>match effort</t>
  </si>
  <si>
    <t>Salaries (Name/Project Role)</t>
  </si>
  <si>
    <t xml:space="preserve">Employee </t>
  </si>
  <si>
    <t>Total Salaries</t>
  </si>
  <si>
    <t>Fringe</t>
  </si>
  <si>
    <t>Rate</t>
  </si>
  <si>
    <t xml:space="preserve"> </t>
  </si>
  <si>
    <t>Total Fringe</t>
  </si>
  <si>
    <t>Total Personnel Costs</t>
  </si>
  <si>
    <t>TRAVEL</t>
  </si>
  <si>
    <t>Total Travel</t>
  </si>
  <si>
    <t xml:space="preserve">TUITION    </t>
  </si>
  <si>
    <t>Total Tuition</t>
  </si>
  <si>
    <r>
      <t xml:space="preserve">EQUIPMENT   </t>
    </r>
    <r>
      <rPr>
        <b/>
        <i/>
        <sz val="8"/>
        <rFont val="Arial"/>
        <family val="2"/>
      </rPr>
      <t>Single item cost &gt;$5,000 w/life &gt; 1 year</t>
    </r>
  </si>
  <si>
    <t>Total Equipment</t>
  </si>
  <si>
    <t xml:space="preserve">SUPPLIES    </t>
  </si>
  <si>
    <t>Total Supplies</t>
  </si>
  <si>
    <t>CONTRACTUAL</t>
  </si>
  <si>
    <t>Total Contractual</t>
  </si>
  <si>
    <t>OTHER</t>
  </si>
  <si>
    <t>Total Other Costs</t>
  </si>
  <si>
    <t>TOTAL DIRECT COSTS</t>
  </si>
  <si>
    <t>MTDC Base</t>
  </si>
  <si>
    <t>INDIRECTS (FACILITIES &amp; ADMINISTRATIVE)</t>
  </si>
  <si>
    <t>Marshall F &amp; A</t>
  </si>
  <si>
    <t>unrecovered F &amp; A</t>
  </si>
  <si>
    <t>TOTAL PROJECT COST</t>
  </si>
  <si>
    <t>Federally Negotiated Fringe Rates FY25</t>
  </si>
  <si>
    <t>total federal</t>
  </si>
  <si>
    <t>total match</t>
  </si>
  <si>
    <t>Full-Time MURC</t>
  </si>
  <si>
    <t>match %</t>
  </si>
  <si>
    <t xml:space="preserve">Part-Time MURC </t>
  </si>
  <si>
    <t>Marshall University, Graduate Assistants and Student Workers</t>
  </si>
  <si>
    <r>
      <t xml:space="preserve">Full-Time MU </t>
    </r>
    <r>
      <rPr>
        <sz val="10"/>
        <rFont val="Arial"/>
        <family val="2"/>
      </rPr>
      <t xml:space="preserve">      Marshall University, Full-time Employees including classified and non-classified staff, any academic-year salaries charged to a grant for 9-month faculty, and salary for 12-month faculty</t>
    </r>
  </si>
  <si>
    <r>
      <t xml:space="preserve">Part-Time MU      </t>
    </r>
    <r>
      <rPr>
        <sz val="10"/>
        <rFont val="Arial"/>
        <family val="2"/>
      </rPr>
      <t>Marshall University, Summer Salary and Part-Time Employees including summer salary for 9-month faculty, research stipends, overtime, and part-time faculty.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</si>
</sst>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164" formatCode="&quot;$&quot;#,##0;[Red]&quot;$&quot;#,##0"/>
  </numFmts>
  <fonts count="15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0"/>
      <name val="Arial"/>
      <family val="2"/>
    </font>
    <font>
      <b/>
      <i/>
      <sz val="8"/>
      <name val="Arial"/>
      <family val="2"/>
    </font>
    <font>
      <i/>
      <sz val="9"/>
      <color rgb="FFFF0000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0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7">
    <xf numFmtId="0" fontId="0" fillId="0" borderId="0" xfId="0"/>
    <xf numFmtId="0" fontId="2" fillId="0" borderId="1" xfId="0" applyFont="1" applyBorder="1"/>
    <xf numFmtId="42" fontId="0" fillId="0" borderId="0" xfId="0" applyNumberFormat="1"/>
    <xf numFmtId="42" fontId="8" fillId="0" borderId="0" xfId="0" applyNumberFormat="1" applyFont="1"/>
    <xf numFmtId="0" fontId="3" fillId="0" borderId="0" xfId="0" applyFont="1"/>
    <xf numFmtId="0" fontId="1" fillId="0" borderId="0" xfId="0" applyFont="1" applyAlignment="1">
      <alignment horizontal="right"/>
    </xf>
    <xf numFmtId="10" fontId="0" fillId="0" borderId="0" xfId="0" applyNumberFormat="1"/>
    <xf numFmtId="42" fontId="1" fillId="0" borderId="2" xfId="0" applyNumberFormat="1" applyFont="1" applyBorder="1"/>
    <xf numFmtId="0" fontId="7" fillId="2" borderId="3" xfId="0" applyFont="1" applyFill="1" applyBorder="1"/>
    <xf numFmtId="10" fontId="5" fillId="2" borderId="4" xfId="0" applyNumberFormat="1" applyFont="1" applyFill="1" applyBorder="1"/>
    <xf numFmtId="0" fontId="5" fillId="2" borderId="4" xfId="0" applyFont="1" applyFill="1" applyBorder="1" applyAlignment="1">
      <alignment horizontal="right"/>
    </xf>
    <xf numFmtId="0" fontId="1" fillId="3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2" fontId="0" fillId="3" borderId="8" xfId="0" applyNumberFormat="1" applyFill="1" applyBorder="1"/>
    <xf numFmtId="42" fontId="0" fillId="3" borderId="9" xfId="0" applyNumberFormat="1" applyFill="1" applyBorder="1"/>
    <xf numFmtId="42" fontId="4" fillId="3" borderId="9" xfId="0" applyNumberFormat="1" applyFont="1" applyFill="1" applyBorder="1" applyAlignment="1">
      <alignment horizontal="center" vertical="center"/>
    </xf>
    <xf numFmtId="42" fontId="1" fillId="3" borderId="9" xfId="0" applyNumberFormat="1" applyFont="1" applyFill="1" applyBorder="1"/>
    <xf numFmtId="0" fontId="4" fillId="3" borderId="10" xfId="0" applyFont="1" applyFill="1" applyBorder="1"/>
    <xf numFmtId="0" fontId="1" fillId="3" borderId="17" xfId="0" applyFont="1" applyFill="1" applyBorder="1"/>
    <xf numFmtId="10" fontId="1" fillId="0" borderId="0" xfId="0" applyNumberFormat="1" applyFont="1" applyProtection="1">
      <protection locked="0"/>
    </xf>
    <xf numFmtId="0" fontId="7" fillId="3" borderId="1" xfId="0" applyFont="1" applyFill="1" applyBorder="1"/>
    <xf numFmtId="0" fontId="0" fillId="3" borderId="0" xfId="0" applyFill="1"/>
    <xf numFmtId="0" fontId="1" fillId="3" borderId="18" xfId="0" applyFont="1" applyFill="1" applyBorder="1" applyAlignment="1">
      <alignment horizontal="right"/>
    </xf>
    <xf numFmtId="42" fontId="1" fillId="3" borderId="19" xfId="0" applyNumberFormat="1" applyFont="1" applyFill="1" applyBorder="1"/>
    <xf numFmtId="42" fontId="6" fillId="0" borderId="0" xfId="0" applyNumberFormat="1" applyFont="1" applyProtection="1">
      <protection locked="0"/>
    </xf>
    <xf numFmtId="42" fontId="11" fillId="0" borderId="0" xfId="0" applyNumberFormat="1" applyFont="1" applyAlignment="1">
      <alignment horizontal="center"/>
    </xf>
    <xf numFmtId="9" fontId="0" fillId="0" borderId="0" xfId="0" applyNumberFormat="1"/>
    <xf numFmtId="42" fontId="1" fillId="0" borderId="20" xfId="0" applyNumberFormat="1" applyFont="1" applyBorder="1"/>
    <xf numFmtId="42" fontId="0" fillId="0" borderId="2" xfId="0" applyNumberFormat="1" applyBorder="1"/>
    <xf numFmtId="42" fontId="0" fillId="0" borderId="2" xfId="0" applyNumberFormat="1" applyBorder="1" applyProtection="1">
      <protection locked="0"/>
    </xf>
    <xf numFmtId="42" fontId="1" fillId="0" borderId="21" xfId="0" applyNumberFormat="1" applyFont="1" applyBorder="1"/>
    <xf numFmtId="42" fontId="1" fillId="0" borderId="22" xfId="0" applyNumberFormat="1" applyFont="1" applyBorder="1"/>
    <xf numFmtId="42" fontId="8" fillId="4" borderId="2" xfId="0" applyNumberFormat="1" applyFont="1" applyFill="1" applyBorder="1"/>
    <xf numFmtId="42" fontId="7" fillId="4" borderId="21" xfId="0" applyNumberFormat="1" applyFont="1" applyFill="1" applyBorder="1"/>
    <xf numFmtId="42" fontId="1" fillId="4" borderId="2" xfId="0" applyNumberFormat="1" applyFont="1" applyFill="1" applyBorder="1"/>
    <xf numFmtId="0" fontId="7" fillId="2" borderId="23" xfId="0" applyFont="1" applyFill="1" applyBorder="1"/>
    <xf numFmtId="0" fontId="6" fillId="2" borderId="24" xfId="0" applyFont="1" applyFill="1" applyBorder="1"/>
    <xf numFmtId="42" fontId="8" fillId="4" borderId="25" xfId="0" applyNumberFormat="1" applyFont="1" applyFill="1" applyBorder="1"/>
    <xf numFmtId="42" fontId="1" fillId="0" borderId="26" xfId="0" applyNumberFormat="1" applyFont="1" applyBorder="1"/>
    <xf numFmtId="42" fontId="7" fillId="4" borderId="26" xfId="0" applyNumberFormat="1" applyFont="1" applyFill="1" applyBorder="1"/>
    <xf numFmtId="0" fontId="5" fillId="2" borderId="24" xfId="0" applyFont="1" applyFill="1" applyBorder="1"/>
    <xf numFmtId="42" fontId="5" fillId="0" borderId="24" xfId="0" applyNumberFormat="1" applyFont="1" applyBorder="1"/>
    <xf numFmtId="42" fontId="7" fillId="4" borderId="24" xfId="0" applyNumberFormat="1" applyFont="1" applyFill="1" applyBorder="1"/>
    <xf numFmtId="0" fontId="0" fillId="2" borderId="24" xfId="0" applyFill="1" applyBorder="1"/>
    <xf numFmtId="0" fontId="7" fillId="2" borderId="27" xfId="0" applyFont="1" applyFill="1" applyBorder="1"/>
    <xf numFmtId="0" fontId="0" fillId="2" borderId="28" xfId="0" applyFill="1" applyBorder="1"/>
    <xf numFmtId="0" fontId="1" fillId="2" borderId="29" xfId="0" applyFont="1" applyFill="1" applyBorder="1" applyAlignment="1">
      <alignment horizontal="right"/>
    </xf>
    <xf numFmtId="42" fontId="7" fillId="0" borderId="26" xfId="0" applyNumberFormat="1" applyFont="1" applyBorder="1"/>
    <xf numFmtId="0" fontId="5" fillId="2" borderId="27" xfId="0" applyFont="1" applyFill="1" applyBorder="1"/>
    <xf numFmtId="0" fontId="6" fillId="2" borderId="28" xfId="0" applyFont="1" applyFill="1" applyBorder="1"/>
    <xf numFmtId="0" fontId="5" fillId="2" borderId="29" xfId="0" applyFont="1" applyFill="1" applyBorder="1" applyAlignment="1">
      <alignment horizontal="right"/>
    </xf>
    <xf numFmtId="42" fontId="4" fillId="3" borderId="30" xfId="0" applyNumberFormat="1" applyFont="1" applyFill="1" applyBorder="1"/>
    <xf numFmtId="42" fontId="4" fillId="3" borderId="9" xfId="0" applyNumberFormat="1" applyFont="1" applyFill="1" applyBorder="1"/>
    <xf numFmtId="42" fontId="1" fillId="0" borderId="0" xfId="0" applyNumberFormat="1" applyFont="1" applyAlignment="1">
      <alignment horizontal="right"/>
    </xf>
    <xf numFmtId="42" fontId="8" fillId="4" borderId="1" xfId="0" applyNumberFormat="1" applyFont="1" applyFill="1" applyBorder="1"/>
    <xf numFmtId="42" fontId="7" fillId="4" borderId="31" xfId="0" applyNumberFormat="1" applyFont="1" applyFill="1" applyBorder="1"/>
    <xf numFmtId="42" fontId="7" fillId="4" borderId="32" xfId="0" applyNumberFormat="1" applyFont="1" applyFill="1" applyBorder="1"/>
    <xf numFmtId="42" fontId="1" fillId="4" borderId="1" xfId="0" applyNumberFormat="1" applyFont="1" applyFill="1" applyBorder="1"/>
    <xf numFmtId="42" fontId="0" fillId="3" borderId="30" xfId="0" applyNumberFormat="1" applyFill="1" applyBorder="1"/>
    <xf numFmtId="42" fontId="0" fillId="3" borderId="19" xfId="0" applyNumberFormat="1" applyFill="1" applyBorder="1"/>
    <xf numFmtId="42" fontId="12" fillId="2" borderId="24" xfId="0" applyNumberFormat="1" applyFont="1" applyFill="1" applyBorder="1"/>
    <xf numFmtId="42" fontId="13" fillId="2" borderId="24" xfId="0" applyNumberFormat="1" applyFont="1" applyFill="1" applyBorder="1"/>
    <xf numFmtId="42" fontId="5" fillId="2" borderId="4" xfId="0" applyNumberFormat="1" applyFont="1" applyFill="1" applyBorder="1"/>
    <xf numFmtId="42" fontId="7" fillId="2" borderId="4" xfId="0" applyNumberFormat="1" applyFont="1" applyFill="1" applyBorder="1"/>
    <xf numFmtId="42" fontId="0" fillId="2" borderId="25" xfId="0" applyNumberFormat="1" applyFill="1" applyBorder="1"/>
    <xf numFmtId="42" fontId="8" fillId="2" borderId="25" xfId="0" applyNumberFormat="1" applyFont="1" applyFill="1" applyBorder="1"/>
    <xf numFmtId="42" fontId="8" fillId="2" borderId="23" xfId="0" applyNumberFormat="1" applyFont="1" applyFill="1" applyBorder="1"/>
    <xf numFmtId="42" fontId="6" fillId="2" borderId="25" xfId="0" applyNumberFormat="1" applyFont="1" applyFill="1" applyBorder="1"/>
    <xf numFmtId="42" fontId="1" fillId="0" borderId="34" xfId="0" applyNumberFormat="1" applyFont="1" applyBorder="1"/>
    <xf numFmtId="42" fontId="0" fillId="3" borderId="36" xfId="0" applyNumberFormat="1" applyFill="1" applyBorder="1"/>
    <xf numFmtId="42" fontId="4" fillId="3" borderId="36" xfId="0" applyNumberFormat="1" applyFont="1" applyFill="1" applyBorder="1"/>
    <xf numFmtId="42" fontId="0" fillId="0" borderId="22" xfId="0" applyNumberFormat="1" applyBorder="1" applyProtection="1">
      <protection locked="0"/>
    </xf>
    <xf numFmtId="42" fontId="1" fillId="0" borderId="37" xfId="0" applyNumberFormat="1" applyFont="1" applyBorder="1"/>
    <xf numFmtId="42" fontId="1" fillId="0" borderId="38" xfId="0" applyNumberFormat="1" applyFont="1" applyBorder="1"/>
    <xf numFmtId="0" fontId="7" fillId="2" borderId="31" xfId="0" applyFont="1" applyFill="1" applyBorder="1"/>
    <xf numFmtId="0" fontId="5" fillId="2" borderId="39" xfId="0" applyFont="1" applyFill="1" applyBorder="1"/>
    <xf numFmtId="0" fontId="1" fillId="0" borderId="6" xfId="0" applyFont="1" applyBorder="1"/>
    <xf numFmtId="0" fontId="1" fillId="0" borderId="5" xfId="0" applyFont="1" applyBorder="1" applyAlignment="1" applyProtection="1">
      <alignment horizontal="left" indent="2"/>
      <protection locked="0"/>
    </xf>
    <xf numFmtId="0" fontId="1" fillId="0" borderId="5" xfId="0" applyFont="1" applyBorder="1"/>
    <xf numFmtId="0" fontId="1" fillId="0" borderId="40" xfId="0" applyFont="1" applyBorder="1" applyAlignment="1">
      <alignment horizontal="right"/>
    </xf>
    <xf numFmtId="42" fontId="1" fillId="0" borderId="41" xfId="0" applyNumberFormat="1" applyFont="1" applyBorder="1"/>
    <xf numFmtId="0" fontId="7" fillId="2" borderId="1" xfId="0" applyFont="1" applyFill="1" applyBorder="1"/>
    <xf numFmtId="0" fontId="5" fillId="2" borderId="0" xfId="0" applyFont="1" applyFill="1"/>
    <xf numFmtId="0" fontId="12" fillId="2" borderId="0" xfId="0" applyFont="1" applyFill="1"/>
    <xf numFmtId="42" fontId="1" fillId="0" borderId="42" xfId="0" applyNumberFormat="1" applyFont="1" applyBorder="1"/>
    <xf numFmtId="42" fontId="7" fillId="4" borderId="34" xfId="0" applyNumberFormat="1" applyFont="1" applyFill="1" applyBorder="1"/>
    <xf numFmtId="42" fontId="7" fillId="4" borderId="35" xfId="0" applyNumberFormat="1" applyFont="1" applyFill="1" applyBorder="1"/>
    <xf numFmtId="42" fontId="0" fillId="0" borderId="14" xfId="0" applyNumberFormat="1" applyBorder="1" applyProtection="1">
      <protection locked="0"/>
    </xf>
    <xf numFmtId="42" fontId="0" fillId="0" borderId="25" xfId="0" applyNumberFormat="1" applyBorder="1" applyProtection="1">
      <protection locked="0"/>
    </xf>
    <xf numFmtId="0" fontId="1" fillId="3" borderId="15" xfId="0" applyFont="1" applyFill="1" applyBorder="1" applyAlignment="1">
      <alignment vertical="center"/>
    </xf>
    <xf numFmtId="0" fontId="1" fillId="2" borderId="31" xfId="0" applyFont="1" applyFill="1" applyBorder="1"/>
    <xf numFmtId="0" fontId="1" fillId="2" borderId="39" xfId="0" applyFont="1" applyFill="1" applyBorder="1"/>
    <xf numFmtId="42" fontId="1" fillId="2" borderId="20" xfId="0" applyNumberFormat="1" applyFont="1" applyFill="1" applyBorder="1" applyAlignment="1">
      <alignment horizontal="center"/>
    </xf>
    <xf numFmtId="42" fontId="1" fillId="4" borderId="20" xfId="0" applyNumberFormat="1" applyFont="1" applyFill="1" applyBorder="1" applyAlignment="1">
      <alignment horizontal="center"/>
    </xf>
    <xf numFmtId="42" fontId="1" fillId="4" borderId="3" xfId="0" applyNumberFormat="1" applyFont="1" applyFill="1" applyBorder="1" applyAlignment="1">
      <alignment horizontal="center"/>
    </xf>
    <xf numFmtId="0" fontId="4" fillId="0" borderId="43" xfId="0" applyFont="1" applyBorder="1"/>
    <xf numFmtId="0" fontId="4" fillId="0" borderId="44" xfId="0" applyFont="1" applyBorder="1"/>
    <xf numFmtId="42" fontId="4" fillId="0" borderId="22" xfId="0" applyNumberFormat="1" applyFont="1" applyBorder="1"/>
    <xf numFmtId="42" fontId="4" fillId="4" borderId="2" xfId="0" applyNumberFormat="1" applyFont="1" applyFill="1" applyBorder="1"/>
    <xf numFmtId="42" fontId="4" fillId="0" borderId="2" xfId="0" applyNumberFormat="1" applyFont="1" applyBorder="1"/>
    <xf numFmtId="42" fontId="4" fillId="4" borderId="1" xfId="0" applyNumberFormat="1" applyFont="1" applyFill="1" applyBorder="1"/>
    <xf numFmtId="164" fontId="4" fillId="0" borderId="0" xfId="0" applyNumberFormat="1" applyFont="1" applyProtection="1">
      <protection locked="0"/>
    </xf>
    <xf numFmtId="9" fontId="4" fillId="0" borderId="18" xfId="0" applyNumberFormat="1" applyFont="1" applyBorder="1" applyProtection="1">
      <protection locked="0"/>
    </xf>
    <xf numFmtId="42" fontId="4" fillId="0" borderId="22" xfId="0" applyNumberFormat="1" applyFont="1" applyBorder="1" applyProtection="1">
      <protection locked="0"/>
    </xf>
    <xf numFmtId="42" fontId="4" fillId="0" borderId="2" xfId="0" applyNumberFormat="1" applyFont="1" applyBorder="1" applyProtection="1">
      <protection locked="0"/>
    </xf>
    <xf numFmtId="42" fontId="1" fillId="4" borderId="20" xfId="0" applyNumberFormat="1" applyFont="1" applyFill="1" applyBorder="1"/>
    <xf numFmtId="42" fontId="1" fillId="4" borderId="3" xfId="0" applyNumberFormat="1" applyFont="1" applyFill="1" applyBorder="1"/>
    <xf numFmtId="0" fontId="4" fillId="0" borderId="18" xfId="0" applyFont="1" applyBorder="1"/>
    <xf numFmtId="10" fontId="4" fillId="0" borderId="0" xfId="0" applyNumberFormat="1" applyFont="1" applyAlignment="1" applyProtection="1">
      <alignment horizontal="left"/>
      <protection locked="0"/>
    </xf>
    <xf numFmtId="9" fontId="4" fillId="0" borderId="18" xfId="0" applyNumberFormat="1" applyFont="1" applyBorder="1" applyAlignment="1" applyProtection="1">
      <alignment horizontal="left"/>
      <protection locked="0"/>
    </xf>
    <xf numFmtId="0" fontId="4" fillId="0" borderId="33" xfId="0" applyFont="1" applyBorder="1" applyAlignment="1">
      <alignment horizontal="left" indent="2"/>
    </xf>
    <xf numFmtId="0" fontId="4" fillId="0" borderId="45" xfId="0" applyFont="1" applyBorder="1"/>
    <xf numFmtId="42" fontId="1" fillId="4" borderId="34" xfId="0" applyNumberFormat="1" applyFont="1" applyFill="1" applyBorder="1"/>
    <xf numFmtId="42" fontId="1" fillId="4" borderId="35" xfId="0" applyNumberFormat="1" applyFont="1" applyFill="1" applyBorder="1"/>
    <xf numFmtId="42" fontId="5" fillId="2" borderId="27" xfId="0" applyNumberFormat="1" applyFont="1" applyFill="1" applyBorder="1"/>
    <xf numFmtId="42" fontId="5" fillId="2" borderId="28" xfId="0" applyNumberFormat="1" applyFont="1" applyFill="1" applyBorder="1"/>
    <xf numFmtId="42" fontId="4" fillId="4" borderId="1" xfId="0" applyNumberFormat="1" applyFont="1" applyFill="1" applyBorder="1" applyAlignment="1">
      <alignment horizontal="center"/>
    </xf>
    <xf numFmtId="42" fontId="0" fillId="3" borderId="9" xfId="0" applyNumberFormat="1" applyFill="1" applyBorder="1" applyAlignment="1">
      <alignment horizontal="center"/>
    </xf>
    <xf numFmtId="42" fontId="5" fillId="4" borderId="29" xfId="0" applyNumberFormat="1" applyFont="1" applyFill="1" applyBorder="1"/>
    <xf numFmtId="42" fontId="14" fillId="3" borderId="9" xfId="0" applyNumberFormat="1" applyFont="1" applyFill="1" applyBorder="1" applyAlignment="1">
      <alignment horizontal="center"/>
    </xf>
    <xf numFmtId="42" fontId="0" fillId="3" borderId="44" xfId="0" applyNumberFormat="1" applyFill="1" applyBorder="1"/>
    <xf numFmtId="42" fontId="0" fillId="4" borderId="0" xfId="0" applyNumberFormat="1" applyFill="1"/>
    <xf numFmtId="42" fontId="1" fillId="3" borderId="30" xfId="0" applyNumberFormat="1" applyFont="1" applyFill="1" applyBorder="1" applyAlignment="1">
      <alignment horizontal="center"/>
    </xf>
    <xf numFmtId="42" fontId="8" fillId="4" borderId="23" xfId="0" applyNumberFormat="1" applyFont="1" applyFill="1" applyBorder="1"/>
    <xf numFmtId="42" fontId="0" fillId="4" borderId="18" xfId="0" applyNumberFormat="1" applyFill="1" applyBorder="1"/>
    <xf numFmtId="42" fontId="4" fillId="4" borderId="18" xfId="0" applyNumberFormat="1" applyFont="1" applyFill="1" applyBorder="1" applyAlignment="1">
      <alignment horizontal="center" vertical="center"/>
    </xf>
    <xf numFmtId="42" fontId="1" fillId="4" borderId="29" xfId="0" applyNumberFormat="1" applyFont="1" applyFill="1" applyBorder="1" applyAlignment="1">
      <alignment horizontal="center"/>
    </xf>
    <xf numFmtId="42" fontId="4" fillId="4" borderId="40" xfId="0" applyNumberFormat="1" applyFont="1" applyFill="1" applyBorder="1"/>
    <xf numFmtId="42" fontId="4" fillId="4" borderId="18" xfId="0" applyNumberFormat="1" applyFont="1" applyFill="1" applyBorder="1"/>
    <xf numFmtId="42" fontId="4" fillId="4" borderId="48" xfId="0" applyNumberFormat="1" applyFont="1" applyFill="1" applyBorder="1"/>
    <xf numFmtId="42" fontId="1" fillId="4" borderId="18" xfId="0" applyNumberFormat="1" applyFont="1" applyFill="1" applyBorder="1"/>
    <xf numFmtId="42" fontId="4" fillId="3" borderId="18" xfId="0" applyNumberFormat="1" applyFont="1" applyFill="1" applyBorder="1"/>
    <xf numFmtId="42" fontId="4" fillId="3" borderId="40" xfId="0" applyNumberFormat="1" applyFont="1" applyFill="1" applyBorder="1"/>
    <xf numFmtId="42" fontId="1" fillId="3" borderId="19" xfId="0" applyNumberFormat="1" applyFont="1" applyFill="1" applyBorder="1" applyAlignment="1">
      <alignment horizontal="center"/>
    </xf>
    <xf numFmtId="42" fontId="5" fillId="3" borderId="19" xfId="0" applyNumberFormat="1" applyFont="1" applyFill="1" applyBorder="1"/>
    <xf numFmtId="42" fontId="1" fillId="4" borderId="22" xfId="0" applyNumberFormat="1" applyFont="1" applyFill="1" applyBorder="1"/>
    <xf numFmtId="42" fontId="1" fillId="4" borderId="0" xfId="0" applyNumberFormat="1" applyFont="1" applyFill="1"/>
    <xf numFmtId="42" fontId="1" fillId="0" borderId="6" xfId="0" applyNumberFormat="1" applyFont="1" applyBorder="1" applyAlignment="1">
      <alignment horizontal="center" vertical="center"/>
    </xf>
    <xf numFmtId="42" fontId="1" fillId="0" borderId="43" xfId="0" applyNumberFormat="1" applyFont="1" applyBorder="1" applyAlignment="1">
      <alignment horizontal="center" vertical="center"/>
    </xf>
    <xf numFmtId="0" fontId="9" fillId="0" borderId="27" xfId="0" applyFont="1" applyBorder="1" applyAlignment="1">
      <alignment horizontal="right"/>
    </xf>
    <xf numFmtId="0" fontId="9" fillId="0" borderId="28" xfId="0" applyFont="1" applyBorder="1" applyAlignment="1">
      <alignment horizontal="right"/>
    </xf>
    <xf numFmtId="0" fontId="9" fillId="0" borderId="41" xfId="0" applyFont="1" applyBorder="1" applyAlignment="1">
      <alignment horizontal="right"/>
    </xf>
    <xf numFmtId="0" fontId="4" fillId="0" borderId="31" xfId="0" applyFont="1" applyBorder="1" applyAlignment="1" applyProtection="1">
      <alignment horizontal="right"/>
      <protection locked="0"/>
    </xf>
    <xf numFmtId="0" fontId="0" fillId="0" borderId="39" xfId="0" applyBorder="1" applyAlignment="1" applyProtection="1">
      <alignment horizontal="right"/>
      <protection locked="0"/>
    </xf>
    <xf numFmtId="0" fontId="0" fillId="0" borderId="42" xfId="0" applyBorder="1" applyAlignment="1" applyProtection="1">
      <alignment horizontal="right"/>
      <protection locked="0"/>
    </xf>
    <xf numFmtId="0" fontId="0" fillId="0" borderId="31" xfId="0" applyBorder="1" applyAlignment="1" applyProtection="1">
      <alignment horizontal="right"/>
      <protection locked="0"/>
    </xf>
    <xf numFmtId="0" fontId="9" fillId="0" borderId="5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9" fillId="0" borderId="18" xfId="0" applyFont="1" applyBorder="1" applyAlignment="1">
      <alignment horizontal="right"/>
    </xf>
    <xf numFmtId="0" fontId="0" fillId="0" borderId="5" xfId="0" applyBorder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18" xfId="0" applyBorder="1" applyAlignment="1" applyProtection="1">
      <alignment horizontal="right"/>
      <protection locked="0"/>
    </xf>
    <xf numFmtId="0" fontId="9" fillId="0" borderId="33" xfId="0" applyFont="1" applyBorder="1" applyAlignment="1">
      <alignment horizontal="right"/>
    </xf>
    <xf numFmtId="0" fontId="9" fillId="0" borderId="45" xfId="0" applyFont="1" applyBorder="1" applyAlignment="1">
      <alignment horizontal="right"/>
    </xf>
    <xf numFmtId="0" fontId="9" fillId="0" borderId="40" xfId="0" applyFont="1" applyBorder="1" applyAlignment="1">
      <alignment horizontal="right"/>
    </xf>
    <xf numFmtId="0" fontId="4" fillId="0" borderId="6" xfId="0" applyFont="1" applyBorder="1" applyAlignment="1" applyProtection="1">
      <alignment horizontal="right"/>
      <protection locked="0"/>
    </xf>
    <xf numFmtId="0" fontId="4" fillId="0" borderId="43" xfId="0" applyFont="1" applyBorder="1" applyAlignment="1" applyProtection="1">
      <alignment horizontal="right"/>
      <protection locked="0"/>
    </xf>
    <xf numFmtId="0" fontId="4" fillId="0" borderId="44" xfId="0" applyFont="1" applyBorder="1" applyAlignment="1" applyProtection="1">
      <alignment horizontal="right"/>
      <protection locked="0"/>
    </xf>
    <xf numFmtId="0" fontId="1" fillId="0" borderId="6" xfId="0" applyFont="1" applyBorder="1" applyAlignment="1" applyProtection="1">
      <alignment horizontal="right"/>
      <protection locked="0"/>
    </xf>
    <xf numFmtId="0" fontId="1" fillId="0" borderId="43" xfId="0" applyFont="1" applyBorder="1" applyAlignment="1" applyProtection="1">
      <alignment horizontal="right"/>
      <protection locked="0"/>
    </xf>
    <xf numFmtId="0" fontId="1" fillId="0" borderId="44" xfId="0" applyFont="1" applyBorder="1" applyAlignment="1" applyProtection="1">
      <alignment horizontal="right"/>
      <protection locked="0"/>
    </xf>
    <xf numFmtId="0" fontId="7" fillId="0" borderId="47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4" fillId="0" borderId="5" xfId="0" applyFont="1" applyBorder="1" applyAlignment="1" applyProtection="1">
      <alignment horizontal="right"/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18" xfId="0" applyFont="1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right"/>
      <protection locked="0"/>
    </xf>
    <xf numFmtId="0" fontId="0" fillId="0" borderId="22" xfId="0" applyBorder="1" applyAlignment="1" applyProtection="1">
      <alignment horizontal="right"/>
      <protection locked="0"/>
    </xf>
    <xf numFmtId="0" fontId="9" fillId="0" borderId="23" xfId="0" applyFont="1" applyBorder="1" applyAlignment="1">
      <alignment horizontal="right"/>
    </xf>
    <xf numFmtId="0" fontId="9" fillId="0" borderId="24" xfId="0" applyFont="1" applyBorder="1" applyAlignment="1">
      <alignment horizontal="right"/>
    </xf>
    <xf numFmtId="0" fontId="9" fillId="0" borderId="49" xfId="0" applyFont="1" applyBorder="1" applyAlignment="1">
      <alignment horizontal="right"/>
    </xf>
    <xf numFmtId="0" fontId="1" fillId="0" borderId="31" xfId="0" applyFont="1" applyBorder="1" applyAlignment="1" applyProtection="1">
      <alignment horizontal="center"/>
      <protection locked="0"/>
    </xf>
    <xf numFmtId="0" fontId="1" fillId="0" borderId="39" xfId="0" applyFont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locked="0"/>
    </xf>
    <xf numFmtId="0" fontId="1" fillId="0" borderId="21" xfId="0" applyFont="1" applyBorder="1" applyAlignment="1" applyProtection="1">
      <alignment horizontal="center" vertical="center"/>
      <protection locked="0"/>
    </xf>
    <xf numFmtId="0" fontId="1" fillId="0" borderId="31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42" fontId="1" fillId="0" borderId="46" xfId="0" applyNumberFormat="1" applyFont="1" applyBorder="1" applyAlignment="1">
      <alignment horizontal="center" vertical="center"/>
    </xf>
    <xf numFmtId="42" fontId="1" fillId="3" borderId="0" xfId="0" applyNumberFormat="1" applyFont="1" applyFill="1" applyBorder="1"/>
    <xf numFmtId="0" fontId="1" fillId="3" borderId="14" xfId="0" applyFont="1" applyFill="1" applyBorder="1" applyAlignment="1">
      <alignment vertical="top" wrapText="1"/>
    </xf>
    <xf numFmtId="10" fontId="1" fillId="0" borderId="11" xfId="0" applyNumberFormat="1" applyFont="1" applyBorder="1" applyAlignment="1">
      <alignment vertical="top" wrapText="1"/>
    </xf>
    <xf numFmtId="0" fontId="1" fillId="3" borderId="15" xfId="0" applyFont="1" applyFill="1" applyBorder="1" applyAlignment="1">
      <alignment vertical="top" wrapText="1"/>
    </xf>
    <xf numFmtId="10" fontId="1" fillId="0" borderId="12" xfId="0" applyNumberFormat="1" applyFont="1" applyBorder="1" applyAlignment="1">
      <alignment vertical="top" wrapText="1"/>
    </xf>
    <xf numFmtId="0" fontId="1" fillId="3" borderId="16" xfId="0" applyFont="1" applyFill="1" applyBorder="1" applyAlignment="1">
      <alignment vertical="top" wrapText="1"/>
    </xf>
    <xf numFmtId="10" fontId="1" fillId="0" borderId="13" xfId="0" applyNumberFormat="1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73B20-97AA-411A-A7C0-FFE1464520FC}">
  <sheetPr>
    <pageSetUpPr fitToPage="1"/>
  </sheetPr>
  <dimension ref="A1:L58"/>
  <sheetViews>
    <sheetView tabSelected="1" topLeftCell="A44" zoomScale="110" zoomScaleNormal="110" workbookViewId="0">
      <selection activeCell="C62" sqref="C62"/>
    </sheetView>
  </sheetViews>
  <sheetFormatPr defaultColWidth="8.85546875" defaultRowHeight="14.25" x14ac:dyDescent="0.2"/>
  <cols>
    <col min="1" max="1" width="22.7109375" customWidth="1"/>
    <col min="2" max="2" width="11.42578125" customWidth="1"/>
    <col min="3" max="3" width="8.28515625" customWidth="1"/>
    <col min="4" max="4" width="12.7109375" style="2" customWidth="1"/>
    <col min="5" max="5" width="13.7109375" style="3" customWidth="1"/>
    <col min="6" max="6" width="12.7109375" style="2" customWidth="1"/>
    <col min="7" max="7" width="13.85546875" style="3" customWidth="1"/>
    <col min="8" max="10" width="15.85546875" style="2" customWidth="1"/>
    <col min="11" max="11" width="11.28515625" style="2" customWidth="1"/>
  </cols>
  <sheetData>
    <row r="1" spans="1:12" ht="13.7" customHeight="1" x14ac:dyDescent="0.25">
      <c r="A1" s="162" t="s">
        <v>0</v>
      </c>
      <c r="B1" s="163"/>
      <c r="C1" s="163"/>
      <c r="D1" s="163"/>
      <c r="E1" s="163"/>
      <c r="F1" s="163"/>
      <c r="G1" s="163"/>
      <c r="H1" s="14"/>
      <c r="I1" s="122"/>
      <c r="J1" s="121"/>
    </row>
    <row r="2" spans="1:12" ht="15.75" customHeight="1" x14ac:dyDescent="0.2">
      <c r="A2" s="90" t="s">
        <v>1</v>
      </c>
      <c r="B2" s="177"/>
      <c r="C2" s="178"/>
      <c r="D2" s="178"/>
      <c r="E2" s="178"/>
      <c r="F2" s="178"/>
      <c r="G2" s="178"/>
      <c r="H2" s="15"/>
      <c r="I2" s="125"/>
      <c r="J2" s="15"/>
    </row>
    <row r="3" spans="1:12" ht="15.75" customHeight="1" x14ac:dyDescent="0.2">
      <c r="A3" s="90" t="s">
        <v>2</v>
      </c>
      <c r="B3" s="175"/>
      <c r="C3" s="175"/>
      <c r="D3" s="175"/>
      <c r="E3" s="175"/>
      <c r="F3" s="175"/>
      <c r="G3" s="176"/>
      <c r="H3" s="16"/>
      <c r="I3" s="126"/>
      <c r="J3" s="16"/>
    </row>
    <row r="4" spans="1:12" ht="15.75" customHeight="1" x14ac:dyDescent="0.2">
      <c r="A4" s="90" t="s">
        <v>3</v>
      </c>
      <c r="B4" s="175"/>
      <c r="C4" s="175"/>
      <c r="D4" s="175"/>
      <c r="E4" s="175"/>
      <c r="F4" s="175"/>
      <c r="G4" s="176"/>
      <c r="H4" s="16"/>
      <c r="I4" s="126"/>
      <c r="J4" s="16"/>
    </row>
    <row r="5" spans="1:12" ht="15.75" customHeight="1" thickBot="1" x14ac:dyDescent="0.25">
      <c r="A5" s="90" t="s">
        <v>4</v>
      </c>
      <c r="B5" s="175"/>
      <c r="C5" s="175"/>
      <c r="D5" s="175"/>
      <c r="E5" s="175"/>
      <c r="F5" s="175"/>
      <c r="G5" s="176"/>
      <c r="H5" s="16"/>
      <c r="I5" s="126"/>
      <c r="J5" s="16"/>
    </row>
    <row r="6" spans="1:12" ht="13.5" thickBot="1" x14ac:dyDescent="0.25">
      <c r="A6" s="11"/>
      <c r="B6" s="12" t="s">
        <v>5</v>
      </c>
      <c r="C6" s="13" t="s">
        <v>6</v>
      </c>
      <c r="D6" s="179" t="s">
        <v>7</v>
      </c>
      <c r="E6" s="139"/>
      <c r="F6" s="138" t="s">
        <v>8</v>
      </c>
      <c r="G6" s="139"/>
      <c r="H6" s="16"/>
      <c r="I6" s="126"/>
      <c r="J6" s="16" t="s">
        <v>9</v>
      </c>
    </row>
    <row r="7" spans="1:12" ht="14.1" customHeight="1" thickBot="1" x14ac:dyDescent="0.25">
      <c r="A7" s="91" t="s">
        <v>10</v>
      </c>
      <c r="B7" s="92"/>
      <c r="C7" s="92"/>
      <c r="D7" s="93" t="s">
        <v>11</v>
      </c>
      <c r="E7" s="94" t="s">
        <v>12</v>
      </c>
      <c r="F7" s="93" t="s">
        <v>11</v>
      </c>
      <c r="G7" s="95" t="s">
        <v>12</v>
      </c>
      <c r="H7" s="134" t="s">
        <v>13</v>
      </c>
      <c r="I7" s="127" t="s">
        <v>14</v>
      </c>
      <c r="J7" s="123" t="s">
        <v>15</v>
      </c>
      <c r="K7" s="2" t="s">
        <v>16</v>
      </c>
    </row>
    <row r="8" spans="1:12" ht="12.75" x14ac:dyDescent="0.2">
      <c r="A8" s="77" t="s">
        <v>17</v>
      </c>
      <c r="B8" s="96"/>
      <c r="C8" s="97"/>
      <c r="D8" s="98"/>
      <c r="E8" s="99"/>
      <c r="F8" s="100"/>
      <c r="G8" s="101"/>
      <c r="H8" s="15"/>
      <c r="I8" s="125"/>
      <c r="J8" s="15"/>
    </row>
    <row r="9" spans="1:12" ht="12.75" x14ac:dyDescent="0.2">
      <c r="A9" s="78" t="s">
        <v>18</v>
      </c>
      <c r="B9" s="102">
        <v>10000</v>
      </c>
      <c r="C9" s="103">
        <v>0.1</v>
      </c>
      <c r="D9" s="104">
        <f>B9*C9</f>
        <v>1000</v>
      </c>
      <c r="E9" s="99">
        <f>B9*K9</f>
        <v>1000</v>
      </c>
      <c r="F9" s="105">
        <f>B9*C9</f>
        <v>1000</v>
      </c>
      <c r="G9" s="117">
        <f>B9*K9</f>
        <v>1000</v>
      </c>
      <c r="H9" s="15"/>
      <c r="I9" s="125"/>
      <c r="J9" s="15"/>
      <c r="K9" s="27">
        <v>0.1</v>
      </c>
      <c r="L9" s="2">
        <f>SUM(E9+G9)</f>
        <v>2000</v>
      </c>
    </row>
    <row r="10" spans="1:12" ht="12.75" x14ac:dyDescent="0.2">
      <c r="A10" s="78" t="s">
        <v>18</v>
      </c>
      <c r="B10" s="102">
        <v>0</v>
      </c>
      <c r="C10" s="103">
        <v>0.1</v>
      </c>
      <c r="D10" s="104">
        <f>B10*C10</f>
        <v>0</v>
      </c>
      <c r="E10" s="99">
        <f>B10*K10</f>
        <v>0</v>
      </c>
      <c r="F10" s="105">
        <f>B10*C10</f>
        <v>0</v>
      </c>
      <c r="G10" s="101">
        <f>B10*K10</f>
        <v>0</v>
      </c>
      <c r="H10" s="15"/>
      <c r="I10" s="125"/>
      <c r="J10" s="15"/>
      <c r="K10" s="27">
        <v>0.1</v>
      </c>
      <c r="L10" s="2">
        <f>SUM(E10+G10)</f>
        <v>0</v>
      </c>
    </row>
    <row r="11" spans="1:12" ht="12.75" x14ac:dyDescent="0.2">
      <c r="A11" s="78" t="s">
        <v>18</v>
      </c>
      <c r="B11" s="102">
        <v>0</v>
      </c>
      <c r="C11" s="103">
        <v>0.1</v>
      </c>
      <c r="D11" s="104">
        <f>B11*C11</f>
        <v>0</v>
      </c>
      <c r="E11" s="99">
        <f>B11*K11</f>
        <v>0</v>
      </c>
      <c r="F11" s="105">
        <f>B11*C11</f>
        <v>0</v>
      </c>
      <c r="G11" s="101">
        <f>B11*K11</f>
        <v>0</v>
      </c>
      <c r="H11" s="15"/>
      <c r="I11" s="125"/>
      <c r="J11" s="15"/>
      <c r="K11" s="27">
        <v>0.1</v>
      </c>
      <c r="L11" s="2">
        <f>SUM(E11+G11)</f>
        <v>0</v>
      </c>
    </row>
    <row r="12" spans="1:12" ht="12.75" x14ac:dyDescent="0.2">
      <c r="A12" s="78" t="s">
        <v>18</v>
      </c>
      <c r="B12" s="102">
        <v>0</v>
      </c>
      <c r="C12" s="103">
        <v>0.1</v>
      </c>
      <c r="D12" s="104">
        <f>B12*C12</f>
        <v>0</v>
      </c>
      <c r="E12" s="99">
        <f>B12*K12</f>
        <v>0</v>
      </c>
      <c r="F12" s="105">
        <f>B12*C12</f>
        <v>0</v>
      </c>
      <c r="G12" s="101">
        <f>B12*K12</f>
        <v>0</v>
      </c>
      <c r="H12" s="15"/>
      <c r="I12" s="125"/>
      <c r="J12" s="15"/>
      <c r="K12" s="27">
        <v>0.1</v>
      </c>
      <c r="L12" s="2">
        <f>SUM(E12+G12)</f>
        <v>0</v>
      </c>
    </row>
    <row r="13" spans="1:12" ht="12.75" x14ac:dyDescent="0.2">
      <c r="A13" s="78" t="s">
        <v>18</v>
      </c>
      <c r="B13" s="102">
        <v>0</v>
      </c>
      <c r="C13" s="103">
        <v>0.1</v>
      </c>
      <c r="D13" s="104">
        <f>B13*C13</f>
        <v>0</v>
      </c>
      <c r="E13" s="99">
        <f>B13*K13</f>
        <v>0</v>
      </c>
      <c r="F13" s="105">
        <f>B13*C13</f>
        <v>0</v>
      </c>
      <c r="G13" s="101">
        <f>B13*K13</f>
        <v>0</v>
      </c>
      <c r="H13" s="15"/>
      <c r="I13" s="125"/>
      <c r="J13" s="15"/>
      <c r="K13" s="27">
        <v>0.1</v>
      </c>
      <c r="L13" s="2">
        <f>SUM(E13+G13)</f>
        <v>0</v>
      </c>
    </row>
    <row r="14" spans="1:12" ht="13.5" thickBot="1" x14ac:dyDescent="0.25">
      <c r="A14" s="147" t="s">
        <v>19</v>
      </c>
      <c r="B14" s="148"/>
      <c r="C14" s="149"/>
      <c r="D14" s="73">
        <f>SUM(D9:D13)</f>
        <v>1000</v>
      </c>
      <c r="E14" s="106">
        <f>SUM(E9:E13)</f>
        <v>1000</v>
      </c>
      <c r="F14" s="28">
        <f>SUM(F9:F13)</f>
        <v>1000</v>
      </c>
      <c r="G14" s="107">
        <f>SUM(G9:G13)</f>
        <v>1000</v>
      </c>
      <c r="H14" s="59">
        <f>D14+F14</f>
        <v>2000</v>
      </c>
      <c r="I14" s="128">
        <f>E14+G14</f>
        <v>2000</v>
      </c>
      <c r="J14" s="52">
        <f>H14+I14</f>
        <v>4000</v>
      </c>
    </row>
    <row r="15" spans="1:12" ht="12.75" x14ac:dyDescent="0.2">
      <c r="A15" s="79" t="s">
        <v>20</v>
      </c>
      <c r="B15" s="4" t="s">
        <v>21</v>
      </c>
      <c r="C15" s="108"/>
      <c r="D15" s="98"/>
      <c r="E15" s="99"/>
      <c r="F15" s="100"/>
      <c r="G15" s="101"/>
      <c r="H15" s="15"/>
      <c r="I15" s="129"/>
      <c r="J15" s="53"/>
    </row>
    <row r="16" spans="1:12" ht="12.75" x14ac:dyDescent="0.2">
      <c r="A16" s="78" t="s">
        <v>18</v>
      </c>
      <c r="B16" s="109">
        <v>0.24970000000000001</v>
      </c>
      <c r="C16" s="110" t="s">
        <v>22</v>
      </c>
      <c r="D16" s="104">
        <f>D9*B16</f>
        <v>249.70000000000002</v>
      </c>
      <c r="E16" s="99">
        <f>E9*B16</f>
        <v>249.70000000000002</v>
      </c>
      <c r="F16" s="105">
        <f>F9*B16</f>
        <v>249.70000000000002</v>
      </c>
      <c r="G16" s="101">
        <f>G9*B16</f>
        <v>249.70000000000002</v>
      </c>
      <c r="H16" s="15"/>
      <c r="I16" s="129"/>
      <c r="J16" s="53"/>
      <c r="L16" s="2"/>
    </row>
    <row r="17" spans="1:12" ht="12.75" x14ac:dyDescent="0.2">
      <c r="A17" s="78" t="s">
        <v>18</v>
      </c>
      <c r="B17" s="109">
        <v>0.24970000000000001</v>
      </c>
      <c r="C17" s="110"/>
      <c r="D17" s="104">
        <f>D10*B17</f>
        <v>0</v>
      </c>
      <c r="E17" s="99">
        <f>E10*B17</f>
        <v>0</v>
      </c>
      <c r="F17" s="105">
        <f>F10*B17</f>
        <v>0</v>
      </c>
      <c r="G17" s="101">
        <f>G10*B17</f>
        <v>0</v>
      </c>
      <c r="H17" s="15"/>
      <c r="I17" s="129"/>
      <c r="J17" s="53"/>
      <c r="L17" s="2"/>
    </row>
    <row r="18" spans="1:12" ht="12.75" x14ac:dyDescent="0.2">
      <c r="A18" s="78" t="s">
        <v>18</v>
      </c>
      <c r="B18" s="109">
        <v>0.24970000000000001</v>
      </c>
      <c r="C18" s="110" t="s">
        <v>22</v>
      </c>
      <c r="D18" s="104">
        <f>D11*B18</f>
        <v>0</v>
      </c>
      <c r="E18" s="99">
        <f>E11*B18</f>
        <v>0</v>
      </c>
      <c r="F18" s="105">
        <f>F11*B18</f>
        <v>0</v>
      </c>
      <c r="G18" s="101">
        <f>G11*B18</f>
        <v>0</v>
      </c>
      <c r="H18" s="15"/>
      <c r="I18" s="129"/>
      <c r="J18" s="53"/>
      <c r="L18" s="2"/>
    </row>
    <row r="19" spans="1:12" ht="12.75" x14ac:dyDescent="0.2">
      <c r="A19" s="78" t="s">
        <v>18</v>
      </c>
      <c r="B19" s="109">
        <v>0.24970000000000001</v>
      </c>
      <c r="C19" s="110"/>
      <c r="D19" s="104">
        <f>D12*B19</f>
        <v>0</v>
      </c>
      <c r="E19" s="99">
        <f>E12*B19</f>
        <v>0</v>
      </c>
      <c r="F19" s="105">
        <f>F12*B19</f>
        <v>0</v>
      </c>
      <c r="G19" s="101">
        <f>G12*B19</f>
        <v>0</v>
      </c>
      <c r="H19" s="15"/>
      <c r="I19" s="129"/>
      <c r="J19" s="53"/>
      <c r="L19" s="2"/>
    </row>
    <row r="20" spans="1:12" ht="12.75" x14ac:dyDescent="0.2">
      <c r="A20" s="78" t="s">
        <v>18</v>
      </c>
      <c r="B20" s="109">
        <v>0.24970000000000001</v>
      </c>
      <c r="C20" s="110"/>
      <c r="D20" s="104">
        <f>D13*B20</f>
        <v>0</v>
      </c>
      <c r="E20" s="99">
        <f>E13*B20</f>
        <v>0</v>
      </c>
      <c r="F20" s="105">
        <f>F13*B20</f>
        <v>0</v>
      </c>
      <c r="G20" s="101">
        <f>G13*B20</f>
        <v>0</v>
      </c>
      <c r="H20" s="15"/>
      <c r="I20" s="129"/>
      <c r="J20" s="53"/>
      <c r="L20" s="2"/>
    </row>
    <row r="21" spans="1:12" ht="12.75" x14ac:dyDescent="0.2">
      <c r="A21" s="147" t="s">
        <v>23</v>
      </c>
      <c r="B21" s="148"/>
      <c r="C21" s="149"/>
      <c r="D21" s="73">
        <f>SUM(D16:D20)</f>
        <v>249.70000000000002</v>
      </c>
      <c r="E21" s="106">
        <f>SUM(E16:E20)</f>
        <v>249.70000000000002</v>
      </c>
      <c r="F21" s="28">
        <f>SUM(F16:F20)</f>
        <v>249.70000000000002</v>
      </c>
      <c r="G21" s="107">
        <f>SUM(G16:G20)</f>
        <v>249.70000000000002</v>
      </c>
      <c r="H21" s="70">
        <f>D21+F21</f>
        <v>499.40000000000003</v>
      </c>
      <c r="I21" s="130">
        <f>SUM(E21+G21)</f>
        <v>499.40000000000003</v>
      </c>
      <c r="J21" s="71">
        <f>SUM(F21+H21)</f>
        <v>749.1</v>
      </c>
    </row>
    <row r="22" spans="1:12" ht="13.5" thickBot="1" x14ac:dyDescent="0.25">
      <c r="A22" s="111"/>
      <c r="B22" s="112"/>
      <c r="C22" s="80" t="s">
        <v>24</v>
      </c>
      <c r="D22" s="74">
        <f>D14+D21</f>
        <v>1249.7</v>
      </c>
      <c r="E22" s="113">
        <f>E14+E21</f>
        <v>1249.7</v>
      </c>
      <c r="F22" s="69">
        <f>F14+F21</f>
        <v>1249.7</v>
      </c>
      <c r="G22" s="114">
        <f>G14+G21</f>
        <v>1249.7</v>
      </c>
      <c r="H22" s="59">
        <f>D22+F22</f>
        <v>2499.4</v>
      </c>
      <c r="I22" s="128">
        <f>SUM(E22+G22)</f>
        <v>2499.4</v>
      </c>
      <c r="J22" s="52">
        <f>SUM(F22+H22)</f>
        <v>3749.1000000000004</v>
      </c>
    </row>
    <row r="23" spans="1:12" ht="14.1" customHeight="1" thickBot="1" x14ac:dyDescent="0.3">
      <c r="A23" s="82" t="s">
        <v>25</v>
      </c>
      <c r="B23" s="83"/>
      <c r="C23" s="84"/>
      <c r="D23" s="61"/>
      <c r="E23" s="62"/>
      <c r="F23" s="61"/>
      <c r="G23" s="62"/>
      <c r="H23" s="15"/>
      <c r="I23" s="125"/>
      <c r="J23" s="15"/>
    </row>
    <row r="24" spans="1:12" ht="15" thickBot="1" x14ac:dyDescent="0.25">
      <c r="A24" s="156"/>
      <c r="B24" s="157"/>
      <c r="C24" s="158"/>
      <c r="D24" s="72">
        <v>1000</v>
      </c>
      <c r="E24" s="33">
        <v>1000</v>
      </c>
      <c r="F24" s="30">
        <v>1000</v>
      </c>
      <c r="G24" s="55">
        <v>1000</v>
      </c>
      <c r="H24" s="15"/>
      <c r="I24" s="125"/>
      <c r="J24" s="15"/>
    </row>
    <row r="25" spans="1:12" ht="15.75" thickBot="1" x14ac:dyDescent="0.3">
      <c r="A25" s="153" t="s">
        <v>26</v>
      </c>
      <c r="B25" s="154"/>
      <c r="C25" s="155"/>
      <c r="D25" s="81">
        <f>SUM(D23:D24)</f>
        <v>1000</v>
      </c>
      <c r="E25" s="40">
        <f>SUM(E24)</f>
        <v>1000</v>
      </c>
      <c r="F25" s="39">
        <f>SUM(F23:F24)</f>
        <v>1000</v>
      </c>
      <c r="G25" s="40">
        <f>SUM(G24)</f>
        <v>1000</v>
      </c>
      <c r="H25" s="59">
        <f>D25+F25</f>
        <v>2000</v>
      </c>
      <c r="I25" s="128">
        <f>SUM(E25+G25)</f>
        <v>2000</v>
      </c>
      <c r="J25" s="52">
        <f>SUM(F25+H25)</f>
        <v>3000</v>
      </c>
    </row>
    <row r="26" spans="1:12" ht="14.1" hidden="1" customHeight="1" x14ac:dyDescent="0.25">
      <c r="A26" s="36" t="s">
        <v>27</v>
      </c>
      <c r="B26" s="41"/>
      <c r="C26" s="41"/>
      <c r="D26" s="42"/>
      <c r="E26" s="43"/>
      <c r="F26" s="42"/>
      <c r="G26" s="43"/>
      <c r="H26" s="15"/>
      <c r="I26" s="125"/>
      <c r="J26" s="15"/>
    </row>
    <row r="27" spans="1:12" hidden="1" x14ac:dyDescent="0.2">
      <c r="A27" s="172"/>
      <c r="B27" s="173"/>
      <c r="C27" s="174"/>
      <c r="D27" s="30">
        <v>0</v>
      </c>
      <c r="E27" s="33"/>
      <c r="F27" s="30">
        <v>0</v>
      </c>
      <c r="G27" s="55"/>
      <c r="H27" s="15"/>
      <c r="I27" s="125"/>
      <c r="J27" s="15"/>
    </row>
    <row r="28" spans="1:12" ht="15" hidden="1" x14ac:dyDescent="0.25">
      <c r="A28" s="169" t="s">
        <v>28</v>
      </c>
      <c r="B28" s="170"/>
      <c r="C28" s="171"/>
      <c r="D28" s="31">
        <f>SUM(D26:D27)</f>
        <v>0</v>
      </c>
      <c r="E28" s="34">
        <f>D28</f>
        <v>0</v>
      </c>
      <c r="F28" s="31">
        <f>SUM(F26:F27)</f>
        <v>0</v>
      </c>
      <c r="G28" s="56">
        <f>F28</f>
        <v>0</v>
      </c>
      <c r="H28" s="17" t="e">
        <f>E28+G28+#REF!</f>
        <v>#REF!</v>
      </c>
      <c r="I28" s="131" t="e">
        <f>F28+#REF!+H28</f>
        <v>#REF!</v>
      </c>
      <c r="J28" s="17" t="e">
        <f>G28+#REF!+I28</f>
        <v>#REF!</v>
      </c>
    </row>
    <row r="29" spans="1:12" ht="14.1" customHeight="1" thickBot="1" x14ac:dyDescent="0.3">
      <c r="A29" s="75" t="s">
        <v>29</v>
      </c>
      <c r="B29" s="76"/>
      <c r="C29" s="76"/>
      <c r="D29" s="63"/>
      <c r="E29" s="64"/>
      <c r="F29" s="63"/>
      <c r="G29" s="64"/>
      <c r="H29" s="15"/>
      <c r="I29" s="125"/>
      <c r="J29" s="15"/>
    </row>
    <row r="30" spans="1:12" x14ac:dyDescent="0.2">
      <c r="A30" s="159"/>
      <c r="B30" s="160"/>
      <c r="C30" s="161"/>
      <c r="D30" s="72">
        <v>10000</v>
      </c>
      <c r="E30" s="33">
        <v>10000</v>
      </c>
      <c r="F30" s="30">
        <v>10000</v>
      </c>
      <c r="G30" s="55">
        <v>10000</v>
      </c>
      <c r="H30" s="15"/>
      <c r="I30" s="125"/>
      <c r="J30" s="15"/>
    </row>
    <row r="31" spans="1:12" x14ac:dyDescent="0.2">
      <c r="A31" s="150"/>
      <c r="B31" s="151"/>
      <c r="C31" s="152"/>
      <c r="D31" s="72">
        <v>0</v>
      </c>
      <c r="E31" s="33">
        <v>0</v>
      </c>
      <c r="F31" s="30">
        <v>0</v>
      </c>
      <c r="G31" s="55"/>
      <c r="H31" s="15"/>
      <c r="I31" s="125"/>
      <c r="J31" s="15"/>
    </row>
    <row r="32" spans="1:12" ht="15.75" thickBot="1" x14ac:dyDescent="0.3">
      <c r="A32" s="153" t="s">
        <v>30</v>
      </c>
      <c r="B32" s="154"/>
      <c r="C32" s="155"/>
      <c r="D32" s="85">
        <f>SUM(D30:D31)</f>
        <v>10000</v>
      </c>
      <c r="E32" s="34">
        <f>SUM(E30:E31)</f>
        <v>10000</v>
      </c>
      <c r="F32" s="31">
        <f>SUM(F30:F31)</f>
        <v>10000</v>
      </c>
      <c r="G32" s="56">
        <f>SUM(G30:G31)</f>
        <v>10000</v>
      </c>
      <c r="H32" s="59">
        <f>D32+F32</f>
        <v>20000</v>
      </c>
      <c r="I32" s="128">
        <f>SUM(E32+G32)</f>
        <v>20000</v>
      </c>
      <c r="J32" s="52">
        <f>SUM(F32+H32)</f>
        <v>30000</v>
      </c>
    </row>
    <row r="33" spans="1:10" ht="14.1" customHeight="1" thickBot="1" x14ac:dyDescent="0.3">
      <c r="A33" s="82" t="s">
        <v>31</v>
      </c>
      <c r="B33" s="83"/>
      <c r="C33" s="83"/>
      <c r="D33" s="63"/>
      <c r="E33" s="64"/>
      <c r="F33" s="63"/>
      <c r="G33" s="64"/>
      <c r="H33" s="15"/>
      <c r="I33" s="125"/>
      <c r="J33" s="15"/>
    </row>
    <row r="34" spans="1:10" x14ac:dyDescent="0.2">
      <c r="A34" s="156"/>
      <c r="B34" s="157"/>
      <c r="C34" s="158"/>
      <c r="D34" s="72">
        <v>100</v>
      </c>
      <c r="E34" s="33">
        <v>100</v>
      </c>
      <c r="F34" s="30">
        <v>100</v>
      </c>
      <c r="G34" s="55">
        <v>100</v>
      </c>
      <c r="H34" s="15"/>
      <c r="I34" s="125"/>
      <c r="J34" s="15"/>
    </row>
    <row r="35" spans="1:10" x14ac:dyDescent="0.2">
      <c r="A35" s="164"/>
      <c r="B35" s="165"/>
      <c r="C35" s="166"/>
      <c r="D35" s="72">
        <v>100</v>
      </c>
      <c r="E35" s="33">
        <v>100</v>
      </c>
      <c r="F35" s="30">
        <v>100</v>
      </c>
      <c r="G35" s="55">
        <v>100</v>
      </c>
      <c r="H35" s="15"/>
      <c r="I35" s="125"/>
      <c r="J35" s="15"/>
    </row>
    <row r="36" spans="1:10" x14ac:dyDescent="0.2">
      <c r="A36" s="164"/>
      <c r="B36" s="165"/>
      <c r="C36" s="166"/>
      <c r="D36" s="88">
        <v>100</v>
      </c>
      <c r="E36" s="38">
        <v>100</v>
      </c>
      <c r="F36" s="89">
        <v>100</v>
      </c>
      <c r="G36" s="124">
        <v>100</v>
      </c>
      <c r="H36" s="15"/>
      <c r="I36" s="125"/>
      <c r="J36" s="15"/>
    </row>
    <row r="37" spans="1:10" ht="15.75" thickBot="1" x14ac:dyDescent="0.3">
      <c r="A37" s="153" t="s">
        <v>32</v>
      </c>
      <c r="B37" s="154"/>
      <c r="C37" s="155"/>
      <c r="D37" s="74">
        <f>SUM(D34:D36)</f>
        <v>300</v>
      </c>
      <c r="E37" s="86">
        <f>SUM(E34:E36)</f>
        <v>300</v>
      </c>
      <c r="F37" s="74">
        <f>SUM(F34:F36)</f>
        <v>300</v>
      </c>
      <c r="G37" s="87">
        <f>SUM(G34:G36)</f>
        <v>300</v>
      </c>
      <c r="H37" s="59">
        <f>D37+F37</f>
        <v>600</v>
      </c>
      <c r="I37" s="128">
        <f>SUM(E37+G37)</f>
        <v>600</v>
      </c>
      <c r="J37" s="52">
        <f>SUM(F37+H37)</f>
        <v>900</v>
      </c>
    </row>
    <row r="38" spans="1:10" ht="15" x14ac:dyDescent="0.25">
      <c r="A38" s="36" t="s">
        <v>33</v>
      </c>
      <c r="B38" s="44"/>
      <c r="C38" s="44"/>
      <c r="D38" s="65"/>
      <c r="E38" s="66"/>
      <c r="F38" s="65"/>
      <c r="G38" s="67"/>
      <c r="H38" s="15"/>
      <c r="I38" s="125"/>
      <c r="J38" s="15"/>
    </row>
    <row r="39" spans="1:10" ht="15" thickBot="1" x14ac:dyDescent="0.25">
      <c r="A39" s="143"/>
      <c r="B39" s="144"/>
      <c r="C39" s="145"/>
      <c r="D39" s="30">
        <v>100</v>
      </c>
      <c r="E39" s="33">
        <v>100</v>
      </c>
      <c r="F39" s="30">
        <v>100</v>
      </c>
      <c r="G39" s="55">
        <v>100</v>
      </c>
      <c r="H39" s="15"/>
      <c r="I39" s="125"/>
      <c r="J39" s="15"/>
    </row>
    <row r="40" spans="1:10" ht="15.75" thickBot="1" x14ac:dyDescent="0.3">
      <c r="A40" s="140" t="s">
        <v>34</v>
      </c>
      <c r="B40" s="141"/>
      <c r="C40" s="142"/>
      <c r="D40" s="39">
        <f>SUM(D39:D39)</f>
        <v>100</v>
      </c>
      <c r="E40" s="40">
        <f>SUM(E39)</f>
        <v>100</v>
      </c>
      <c r="F40" s="39">
        <f>SUM(F39:F39)</f>
        <v>100</v>
      </c>
      <c r="G40" s="40">
        <f>SUM(G39)</f>
        <v>100</v>
      </c>
      <c r="H40" s="59">
        <f>D40+F40</f>
        <v>200</v>
      </c>
      <c r="I40" s="128">
        <f>SUM(E40+G40)</f>
        <v>200</v>
      </c>
      <c r="J40" s="52">
        <f>SUM(F40+H40)</f>
        <v>300</v>
      </c>
    </row>
    <row r="41" spans="1:10" ht="15.75" x14ac:dyDescent="0.25">
      <c r="A41" s="36" t="s">
        <v>35</v>
      </c>
      <c r="B41" s="37"/>
      <c r="C41" s="37"/>
      <c r="D41" s="68"/>
      <c r="E41" s="66"/>
      <c r="F41" s="68"/>
      <c r="G41" s="67"/>
      <c r="H41" s="118"/>
      <c r="I41" s="125"/>
      <c r="J41" s="15"/>
    </row>
    <row r="42" spans="1:10" hidden="1" x14ac:dyDescent="0.2">
      <c r="A42" s="146" t="s">
        <v>22</v>
      </c>
      <c r="B42" s="144"/>
      <c r="C42" s="145"/>
      <c r="D42" s="30">
        <v>0</v>
      </c>
      <c r="E42" s="33"/>
      <c r="F42" s="30">
        <v>0</v>
      </c>
      <c r="G42" s="55"/>
      <c r="H42" s="15"/>
      <c r="I42" s="125"/>
      <c r="J42" s="15"/>
    </row>
    <row r="43" spans="1:10" x14ac:dyDescent="0.2">
      <c r="A43" s="167"/>
      <c r="B43" s="151"/>
      <c r="C43" s="168"/>
      <c r="D43" s="30">
        <v>100</v>
      </c>
      <c r="E43" s="33">
        <v>100</v>
      </c>
      <c r="F43" s="30">
        <v>100</v>
      </c>
      <c r="G43" s="55">
        <v>100</v>
      </c>
      <c r="H43" s="15"/>
      <c r="I43" s="125"/>
      <c r="J43" s="15"/>
    </row>
    <row r="44" spans="1:10" ht="15" thickBot="1" x14ac:dyDescent="0.25">
      <c r="A44" s="167"/>
      <c r="B44" s="151"/>
      <c r="C44" s="168"/>
      <c r="D44" s="30">
        <v>100</v>
      </c>
      <c r="E44" s="33">
        <v>100</v>
      </c>
      <c r="F44" s="30">
        <v>100</v>
      </c>
      <c r="G44" s="55">
        <v>100</v>
      </c>
      <c r="H44" s="15"/>
      <c r="I44" s="125"/>
      <c r="J44" s="15"/>
    </row>
    <row r="45" spans="1:10" ht="15.75" thickBot="1" x14ac:dyDescent="0.3">
      <c r="A45" s="140" t="s">
        <v>36</v>
      </c>
      <c r="B45" s="141"/>
      <c r="C45" s="142"/>
      <c r="D45" s="39">
        <f>SUM(D42:D44)</f>
        <v>200</v>
      </c>
      <c r="E45" s="40">
        <f>SUM(E43:E44)</f>
        <v>200</v>
      </c>
      <c r="F45" s="39">
        <f>SUM(F42:F44)</f>
        <v>200</v>
      </c>
      <c r="G45" s="40">
        <f>SUM(G43:G44)</f>
        <v>200</v>
      </c>
      <c r="H45" s="59">
        <f>D45+F45</f>
        <v>400</v>
      </c>
      <c r="I45" s="128">
        <f t="shared" ref="I45:J47" si="0">SUM(E45+G45)</f>
        <v>400</v>
      </c>
      <c r="J45" s="52">
        <f t="shared" si="0"/>
        <v>600</v>
      </c>
    </row>
    <row r="46" spans="1:10" ht="14.1" customHeight="1" thickBot="1" x14ac:dyDescent="0.3">
      <c r="A46" s="45" t="s">
        <v>37</v>
      </c>
      <c r="B46" s="46"/>
      <c r="C46" s="47"/>
      <c r="D46" s="48">
        <f>D22+D25+D32+D40+D45+D28+D37</f>
        <v>12849.7</v>
      </c>
      <c r="E46" s="40">
        <f>E22+E25+E32+E40+E45+E28+E37</f>
        <v>12849.7</v>
      </c>
      <c r="F46" s="48">
        <f>F22+F25+F32+F40+F45+F28+F37</f>
        <v>12849.7</v>
      </c>
      <c r="G46" s="57">
        <f>G22+G25+G32+G40+G45+G28+G37</f>
        <v>12849.7</v>
      </c>
      <c r="H46" s="60">
        <f>D46+F46</f>
        <v>25699.4</v>
      </c>
      <c r="I46" s="128">
        <f t="shared" si="0"/>
        <v>25699.4</v>
      </c>
      <c r="J46" s="52">
        <f t="shared" si="0"/>
        <v>38549.100000000006</v>
      </c>
    </row>
    <row r="47" spans="1:10" ht="15.75" thickBot="1" x14ac:dyDescent="0.3">
      <c r="A47" s="21"/>
      <c r="B47" s="22"/>
      <c r="C47" s="23" t="s">
        <v>38</v>
      </c>
      <c r="D47" s="32">
        <f>D46-D32</f>
        <v>2849.7000000000007</v>
      </c>
      <c r="E47" s="136">
        <f>E46-E32</f>
        <v>2849.7000000000007</v>
      </c>
      <c r="F47" s="32">
        <f>F46-F32</f>
        <v>2849.7000000000007</v>
      </c>
      <c r="G47" s="137">
        <f>G46-G32</f>
        <v>2849.7000000000007</v>
      </c>
      <c r="H47" s="14">
        <f>D47+F47</f>
        <v>5699.4000000000015</v>
      </c>
      <c r="I47" s="129">
        <f t="shared" si="0"/>
        <v>5699.4000000000015</v>
      </c>
      <c r="J47" s="53">
        <f t="shared" si="0"/>
        <v>8549.1000000000022</v>
      </c>
    </row>
    <row r="48" spans="1:10" ht="14.1" customHeight="1" thickBot="1" x14ac:dyDescent="0.3">
      <c r="A48" s="8" t="s">
        <v>39</v>
      </c>
      <c r="B48" s="9"/>
      <c r="C48" s="10"/>
      <c r="D48" s="115"/>
      <c r="E48" s="116"/>
      <c r="F48" s="116"/>
      <c r="G48" s="116"/>
      <c r="H48" s="135"/>
      <c r="I48" s="119"/>
      <c r="J48" s="120"/>
    </row>
    <row r="49" spans="1:11" ht="12.75" x14ac:dyDescent="0.2">
      <c r="A49" s="1" t="s">
        <v>40</v>
      </c>
      <c r="B49" s="20">
        <v>0.48</v>
      </c>
      <c r="C49" s="5"/>
      <c r="D49" s="29">
        <f>D47*B49</f>
        <v>1367.8560000000002</v>
      </c>
      <c r="E49" s="35">
        <f>E47*B49</f>
        <v>1367.8560000000002</v>
      </c>
      <c r="F49" s="29">
        <f>F47*B49</f>
        <v>1367.8560000000002</v>
      </c>
      <c r="G49" s="58">
        <f>B49*G47</f>
        <v>1367.8560000000002</v>
      </c>
      <c r="H49" s="15">
        <f>D49+F49</f>
        <v>2735.7120000000004</v>
      </c>
      <c r="I49" s="132">
        <f t="shared" ref="I49:J51" si="1">SUM(E49+G49)</f>
        <v>2735.7120000000004</v>
      </c>
      <c r="J49" s="53">
        <f t="shared" si="1"/>
        <v>4103.5680000000011</v>
      </c>
    </row>
    <row r="50" spans="1:11" ht="13.5" thickBot="1" x14ac:dyDescent="0.25">
      <c r="A50" s="1" t="s">
        <v>41</v>
      </c>
      <c r="B50" s="6"/>
      <c r="C50" s="5"/>
      <c r="D50" s="29"/>
      <c r="E50" s="35">
        <f>B50*(D46+E46)</f>
        <v>0</v>
      </c>
      <c r="F50" s="7"/>
      <c r="G50" s="58">
        <f>B50*(F47+G47)</f>
        <v>0</v>
      </c>
      <c r="H50" s="59">
        <f>D50+F50</f>
        <v>0</v>
      </c>
      <c r="I50" s="133">
        <f t="shared" si="1"/>
        <v>0</v>
      </c>
      <c r="J50" s="52">
        <f t="shared" si="1"/>
        <v>0</v>
      </c>
    </row>
    <row r="51" spans="1:11" ht="16.5" thickBot="1" x14ac:dyDescent="0.3">
      <c r="A51" s="49" t="s">
        <v>42</v>
      </c>
      <c r="B51" s="50"/>
      <c r="C51" s="51"/>
      <c r="D51" s="39">
        <f>D46+D49</f>
        <v>14217.556</v>
      </c>
      <c r="E51" s="40">
        <f>E46+E49</f>
        <v>14217.556</v>
      </c>
      <c r="F51" s="39">
        <f>F46+F49</f>
        <v>14217.556</v>
      </c>
      <c r="G51" s="57">
        <f>G46+G49</f>
        <v>14217.556</v>
      </c>
      <c r="H51" s="59">
        <f>D51+F51</f>
        <v>28435.112000000001</v>
      </c>
      <c r="I51" s="133">
        <f t="shared" si="1"/>
        <v>28435.112000000001</v>
      </c>
      <c r="J51" s="52">
        <f t="shared" si="1"/>
        <v>42652.668000000005</v>
      </c>
      <c r="K51" s="2">
        <f>I47+I49+I50</f>
        <v>8435.112000000001</v>
      </c>
    </row>
    <row r="52" spans="1:11" ht="15" thickBot="1" x14ac:dyDescent="0.25"/>
    <row r="53" spans="1:11" ht="15" thickBot="1" x14ac:dyDescent="0.25">
      <c r="A53" s="19" t="s">
        <v>43</v>
      </c>
      <c r="B53" s="18"/>
      <c r="E53" s="3">
        <f>SUM(E49:E50)</f>
        <v>1367.8560000000002</v>
      </c>
      <c r="G53" s="3">
        <f>SUM(G49:G50)</f>
        <v>1367.8560000000002</v>
      </c>
      <c r="K53" s="2">
        <f>SUM(E53+G53)</f>
        <v>2735.7120000000004</v>
      </c>
    </row>
    <row r="54" spans="1:11" ht="132" customHeight="1" thickBot="1" x14ac:dyDescent="0.25">
      <c r="A54" s="181" t="s">
        <v>50</v>
      </c>
      <c r="B54" s="182">
        <v>0.24970000000000001</v>
      </c>
      <c r="G54" s="54"/>
      <c r="H54" s="25" t="s">
        <v>44</v>
      </c>
      <c r="I54" s="25" t="s">
        <v>45</v>
      </c>
      <c r="J54" s="25" t="s">
        <v>45</v>
      </c>
    </row>
    <row r="55" spans="1:11" ht="127.5" customHeight="1" thickBot="1" x14ac:dyDescent="0.25">
      <c r="A55" s="183" t="s">
        <v>51</v>
      </c>
      <c r="B55" s="184">
        <v>0.16220000000000001</v>
      </c>
      <c r="H55" s="24">
        <f>H51</f>
        <v>28435.112000000001</v>
      </c>
      <c r="I55" s="24">
        <f>I51</f>
        <v>28435.112000000001</v>
      </c>
      <c r="J55" s="24">
        <f>J51</f>
        <v>42652.668000000005</v>
      </c>
    </row>
    <row r="56" spans="1:11" ht="65.25" customHeight="1" x14ac:dyDescent="0.2">
      <c r="A56" s="183" t="s">
        <v>49</v>
      </c>
      <c r="B56" s="184">
        <v>0</v>
      </c>
      <c r="H56" s="180"/>
      <c r="I56" s="180"/>
      <c r="J56" s="180"/>
    </row>
    <row r="57" spans="1:11" ht="48" customHeight="1" x14ac:dyDescent="0.2">
      <c r="A57" s="183" t="s">
        <v>46</v>
      </c>
      <c r="B57" s="184">
        <v>0.25850000000000001</v>
      </c>
      <c r="G57" s="3" t="s">
        <v>47</v>
      </c>
      <c r="H57" s="26"/>
      <c r="I57" s="26"/>
      <c r="J57" s="26"/>
    </row>
    <row r="58" spans="1:11" ht="45" customHeight="1" thickBot="1" x14ac:dyDescent="0.25">
      <c r="A58" s="185" t="s">
        <v>48</v>
      </c>
      <c r="B58" s="186">
        <v>4.5499999999999999E-2</v>
      </c>
    </row>
  </sheetData>
  <sheetProtection insertRows="0" selectLockedCells="1"/>
  <mergeCells count="26">
    <mergeCell ref="A1:G1"/>
    <mergeCell ref="A35:C35"/>
    <mergeCell ref="A36:C36"/>
    <mergeCell ref="A44:C44"/>
    <mergeCell ref="A43:C43"/>
    <mergeCell ref="A28:C28"/>
    <mergeCell ref="A25:C25"/>
    <mergeCell ref="A27:C27"/>
    <mergeCell ref="A40:C40"/>
    <mergeCell ref="A24:C24"/>
    <mergeCell ref="B3:G3"/>
    <mergeCell ref="A14:C14"/>
    <mergeCell ref="B4:G4"/>
    <mergeCell ref="B2:G2"/>
    <mergeCell ref="B5:G5"/>
    <mergeCell ref="D6:E6"/>
    <mergeCell ref="F6:G6"/>
    <mergeCell ref="A45:C45"/>
    <mergeCell ref="A39:C39"/>
    <mergeCell ref="A42:C42"/>
    <mergeCell ref="A21:C21"/>
    <mergeCell ref="A31:C31"/>
    <mergeCell ref="A37:C37"/>
    <mergeCell ref="A32:C32"/>
    <mergeCell ref="A34:C34"/>
    <mergeCell ref="A30:C30"/>
  </mergeCells>
  <phoneticPr fontId="2" type="noConversion"/>
  <pageMargins left="0.75" right="0.75" top="1" bottom="1" header="0.5" footer="0.5"/>
  <pageSetup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09954-7DFC-4D8D-9BA6-70567334BDDD}">
  <dimension ref="A1"/>
  <sheetViews>
    <sheetView workbookViewId="0"/>
  </sheetViews>
  <sheetFormatPr defaultColWidth="8.85546875"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FEC6D-0D51-44C2-8A76-BA678BBFE672}">
  <dimension ref="A1"/>
  <sheetViews>
    <sheetView workbookViewId="0"/>
  </sheetViews>
  <sheetFormatPr defaultColWidth="8.85546875" defaultRowHeight="12.75" x14ac:dyDescent="0.2"/>
  <sheetData/>
  <phoneticPr fontId="2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7D3B48D4F0C749A4D117831AC5E68F" ma:contentTypeVersion="14" ma:contentTypeDescription="Create a new document." ma:contentTypeScope="" ma:versionID="65fbbd605e828c2f6b1be603116ebb2b">
  <xsd:schema xmlns:xsd="http://www.w3.org/2001/XMLSchema" xmlns:xs="http://www.w3.org/2001/XMLSchema" xmlns:p="http://schemas.microsoft.com/office/2006/metadata/properties" xmlns:ns2="fb9394f1-0220-4413-92d1-8d93376feed3" xmlns:ns3="e8bb4696-afed-4e20-9352-927d3d755349" targetNamespace="http://schemas.microsoft.com/office/2006/metadata/properties" ma:root="true" ma:fieldsID="263f8c0cf111a8704e87b32d46cdcabb" ns2:_="" ns3:_="">
    <xsd:import namespace="fb9394f1-0220-4413-92d1-8d93376feed3"/>
    <xsd:import namespace="e8bb4696-afed-4e20-9352-927d3d7553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9394f1-0220-4413-92d1-8d93376fee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d8ad7eb7-3fd4-4958-8ee7-698357257d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bb4696-afed-4e20-9352-927d3d755349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afd764e-9d4f-4c03-87ae-937782a6e08e}" ma:internalName="TaxCatchAll" ma:showField="CatchAllData" ma:web="e8bb4696-afed-4e20-9352-927d3d7553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b9394f1-0220-4413-92d1-8d93376feed3">
      <Terms xmlns="http://schemas.microsoft.com/office/infopath/2007/PartnerControls"/>
    </lcf76f155ced4ddcb4097134ff3c332f>
    <TaxCatchAll xmlns="e8bb4696-afed-4e20-9352-927d3d755349" xsi:nil="true"/>
  </documentManagement>
</p:properties>
</file>

<file path=customXml/itemProps1.xml><?xml version="1.0" encoding="utf-8"?>
<ds:datastoreItem xmlns:ds="http://schemas.openxmlformats.org/officeDocument/2006/customXml" ds:itemID="{26E7D185-D8E4-4A4D-B5A7-8926E581243C}"/>
</file>

<file path=customXml/itemProps2.xml><?xml version="1.0" encoding="utf-8"?>
<ds:datastoreItem xmlns:ds="http://schemas.openxmlformats.org/officeDocument/2006/customXml" ds:itemID="{BF510756-49DF-4397-BE14-9739767389A9}"/>
</file>

<file path=customXml/itemProps3.xml><?xml version="1.0" encoding="utf-8"?>
<ds:datastoreItem xmlns:ds="http://schemas.openxmlformats.org/officeDocument/2006/customXml" ds:itemID="{4B34B895-D37B-4DB7-B831-88347AF7B4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>Marshall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MCSA Authorized User</dc:creator>
  <cp:keywords/>
  <dc:description/>
  <cp:lastModifiedBy>Baryun, Ala</cp:lastModifiedBy>
  <cp:revision/>
  <dcterms:created xsi:type="dcterms:W3CDTF">2007-10-02T18:57:16Z</dcterms:created>
  <dcterms:modified xsi:type="dcterms:W3CDTF">2025-07-10T19:04:30Z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0x010100F07D3B48D4F0C749A4D117831AC5E68F</vt:lpwstr>
  </property>
</Properties>
</file>